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a0008015\Desktop\メール\"/>
    </mc:Choice>
  </mc:AlternateContent>
  <xr:revisionPtr revIDLastSave="0" documentId="13_ncr:1_{EC2AEF9F-3D2C-4B83-9610-35C1279E3BEC}" xr6:coauthVersionLast="47" xr6:coauthVersionMax="47" xr10:uidLastSave="{00000000-0000-0000-0000-000000000000}"/>
  <bookViews>
    <workbookView xWindow="-108" yWindow="-108" windowWidth="23256" windowHeight="12456" xr2:uid="{00000000-000D-0000-FFFF-FFFF00000000}"/>
  </bookViews>
  <sheets>
    <sheet name="確認事項" sheetId="7" r:id="rId1"/>
    <sheet name="入力フォーム" sheetId="6" r:id="rId2"/>
    <sheet name="申請書" sheetId="9" r:id="rId3"/>
    <sheet name="別紙１コンセント" sheetId="10" r:id="rId4"/>
  </sheets>
  <definedNames>
    <definedName name="_xlnm.Print_Area" localSheetId="2">申請書!$A$1:$W$33</definedName>
    <definedName name="_xlnm.Print_Area" localSheetId="3">別紙１コンセント!$A$1:$V$49</definedName>
    <definedName name="衣浦">入力フォーム!$N$3</definedName>
    <definedName name="蒲郡">入力フォーム!$O$3:$O$7</definedName>
    <definedName name="神野">入力フォーム!$P$3:$P$4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6" i="6" l="1"/>
  <c r="L15" i="6"/>
  <c r="S23" i="10"/>
  <c r="AB23" i="10"/>
  <c r="K44" i="10"/>
  <c r="G44" i="10"/>
  <c r="S25" i="10"/>
  <c r="S27" i="10"/>
  <c r="S29" i="10"/>
  <c r="S31" i="10"/>
  <c r="S33" i="10"/>
  <c r="S35" i="10"/>
  <c r="S37" i="10"/>
  <c r="S39" i="10"/>
  <c r="S41" i="10"/>
  <c r="J46" i="10" l="1"/>
  <c r="F27" i="9"/>
  <c r="N12" i="10" l="1"/>
  <c r="N11" i="10"/>
  <c r="N10" i="10"/>
  <c r="N9" i="10"/>
  <c r="Q6" i="10"/>
  <c r="O12" i="9"/>
  <c r="O11" i="9"/>
  <c r="O10" i="9"/>
  <c r="F26" i="9"/>
  <c r="O9" i="9"/>
  <c r="F24" i="9"/>
  <c r="F22" i="9"/>
  <c r="R6" i="9"/>
  <c r="R20" i="9"/>
  <c r="L16" i="6"/>
  <c r="L9" i="6"/>
  <c r="F25" i="9"/>
  <c r="F21" i="9"/>
  <c r="L8" i="6"/>
  <c r="Q23" i="9"/>
  <c r="Q22" i="9"/>
  <c r="F20" i="9"/>
  <c r="V22" i="9" l="1"/>
  <c r="U22" i="9"/>
  <c r="B17" i="9"/>
  <c r="G43" i="10"/>
  <c r="D3" i="9"/>
</calcChain>
</file>

<file path=xl/sharedStrings.xml><?xml version="1.0" encoding="utf-8"?>
<sst xmlns="http://schemas.openxmlformats.org/spreadsheetml/2006/main" count="199" uniqueCount="121">
  <si>
    <t>申請者</t>
    <rPh sb="0" eb="3">
      <t>シンセイシャ</t>
    </rPh>
    <phoneticPr fontId="2"/>
  </si>
  <si>
    <t>法人の場合は、その名称、主たる</t>
    <rPh sb="0" eb="2">
      <t>ホウジン</t>
    </rPh>
    <rPh sb="3" eb="5">
      <t>バアイ</t>
    </rPh>
    <rPh sb="9" eb="11">
      <t>メイショウ</t>
    </rPh>
    <rPh sb="12" eb="13">
      <t>シュ</t>
    </rPh>
    <phoneticPr fontId="2"/>
  </si>
  <si>
    <t>事務所の所在地及び代表者の氏名</t>
    <rPh sb="0" eb="3">
      <t>ジムショ</t>
    </rPh>
    <rPh sb="4" eb="7">
      <t>ショザイチ</t>
    </rPh>
    <rPh sb="7" eb="8">
      <t>オヨ</t>
    </rPh>
    <rPh sb="9" eb="12">
      <t>ダイヒョウシャ</t>
    </rPh>
    <rPh sb="13" eb="15">
      <t>シメイ</t>
    </rPh>
    <phoneticPr fontId="2"/>
  </si>
  <si>
    <t>港湾名</t>
    <rPh sb="0" eb="3">
      <t>コウワンメイ</t>
    </rPh>
    <phoneticPr fontId="2"/>
  </si>
  <si>
    <t>備考</t>
    <rPh sb="0" eb="2">
      <t>ビコウ</t>
    </rPh>
    <phoneticPr fontId="2"/>
  </si>
  <si>
    <t>三河港(神野地区)</t>
    <rPh sb="0" eb="3">
      <t>ミカワコウ</t>
    </rPh>
    <rPh sb="4" eb="6">
      <t>ジンノ</t>
    </rPh>
    <rPh sb="6" eb="8">
      <t>チク</t>
    </rPh>
    <phoneticPr fontId="2"/>
  </si>
  <si>
    <t>申請日</t>
    <rPh sb="0" eb="3">
      <t>シンセイビ</t>
    </rPh>
    <phoneticPr fontId="2"/>
  </si>
  <si>
    <t>住所</t>
    <rPh sb="0" eb="2">
      <t>ジュウショ</t>
    </rPh>
    <phoneticPr fontId="2"/>
  </si>
  <si>
    <t>法人名</t>
    <rPh sb="0" eb="3">
      <t>ホウジンメイ</t>
    </rPh>
    <phoneticPr fontId="2"/>
  </si>
  <si>
    <t>代表者名</t>
    <rPh sb="0" eb="3">
      <t>ダイヒョウシャ</t>
    </rPh>
    <rPh sb="3" eb="4">
      <t>ナ</t>
    </rPh>
    <phoneticPr fontId="2"/>
  </si>
  <si>
    <t>(例)●●県●●市・・・・・</t>
    <rPh sb="1" eb="2">
      <t>レイ</t>
    </rPh>
    <rPh sb="5" eb="6">
      <t>ケン</t>
    </rPh>
    <rPh sb="8" eb="9">
      <t>シ</t>
    </rPh>
    <phoneticPr fontId="2"/>
  </si>
  <si>
    <t>(例)株式会社 ●●●●</t>
    <rPh sb="1" eb="2">
      <t>レイ</t>
    </rPh>
    <rPh sb="3" eb="7">
      <t>カブシキガイシャ</t>
    </rPh>
    <phoneticPr fontId="2"/>
  </si>
  <si>
    <t>連絡先</t>
    <rPh sb="0" eb="3">
      <t>レンラクサキ</t>
    </rPh>
    <phoneticPr fontId="2"/>
  </si>
  <si>
    <t>入力フォーム</t>
    <rPh sb="0" eb="2">
      <t>ニュウリョク</t>
    </rPh>
    <phoneticPr fontId="2"/>
  </si>
  <si>
    <t>メール送信日</t>
    <rPh sb="3" eb="6">
      <t>ソウシンビ</t>
    </rPh>
    <phoneticPr fontId="2"/>
  </si>
  <si>
    <t>↓入力してください。</t>
    <rPh sb="1" eb="3">
      <t>ニュウリョク</t>
    </rPh>
    <phoneticPr fontId="2"/>
  </si>
  <si>
    <t>衣浦港</t>
    <rPh sb="0" eb="3">
      <t>キヌウラコウ</t>
    </rPh>
    <phoneticPr fontId="2"/>
  </si>
  <si>
    <t>三河港(蒲郡地区)</t>
    <rPh sb="0" eb="3">
      <t>ミカワコウ</t>
    </rPh>
    <rPh sb="4" eb="6">
      <t>ガマゴオリ</t>
    </rPh>
    <rPh sb="6" eb="8">
      <t>チク</t>
    </rPh>
    <phoneticPr fontId="2"/>
  </si>
  <si>
    <t>(入力方法例)　4/1</t>
    <rPh sb="1" eb="3">
      <t>ニュウリョク</t>
    </rPh>
    <rPh sb="3" eb="5">
      <t>ホウホウ</t>
    </rPh>
    <rPh sb="5" eb="6">
      <t>レイ</t>
    </rPh>
    <phoneticPr fontId="2"/>
  </si>
  <si>
    <t>(例)代表取締役　●● ●●</t>
    <rPh sb="1" eb="2">
      <t>レイ</t>
    </rPh>
    <rPh sb="3" eb="5">
      <t>ダイヒョウ</t>
    </rPh>
    <rPh sb="5" eb="8">
      <t>トリシマリヤク</t>
    </rPh>
    <phoneticPr fontId="2"/>
  </si>
  <si>
    <t>０８０－５１０６－５４６６</t>
    <phoneticPr fontId="2"/>
  </si>
  <si>
    <t>０８０－５１０６－５５５４</t>
    <phoneticPr fontId="2"/>
  </si>
  <si>
    <t>入力フォームへ</t>
  </si>
  <si>
    <t>申請書へ</t>
  </si>
  <si>
    <t>確認事項へ</t>
  </si>
  <si>
    <t>～ご確認ください。～</t>
    <rPh sb="2" eb="4">
      <t>カクニン</t>
    </rPh>
    <phoneticPr fontId="2"/>
  </si>
  <si>
    <t>利 用 区 分</t>
    <rPh sb="0" eb="1">
      <t>リ</t>
    </rPh>
    <rPh sb="2" eb="3">
      <t>ヨウ</t>
    </rPh>
    <rPh sb="4" eb="5">
      <t>ク</t>
    </rPh>
    <rPh sb="6" eb="7">
      <t>フン</t>
    </rPh>
    <phoneticPr fontId="2"/>
  </si>
  <si>
    <t>利用場所</t>
    <rPh sb="0" eb="4">
      <t>リヨウバショ</t>
    </rPh>
    <phoneticPr fontId="2"/>
  </si>
  <si>
    <t>利用目的</t>
    <rPh sb="0" eb="4">
      <t>リヨウモクテキ</t>
    </rPh>
    <phoneticPr fontId="2"/>
  </si>
  <si>
    <t>利用期間</t>
    <rPh sb="0" eb="4">
      <t>リヨウキカン</t>
    </rPh>
    <phoneticPr fontId="2"/>
  </si>
  <si>
    <t>から</t>
    <phoneticPr fontId="2"/>
  </si>
  <si>
    <t>まで</t>
    <phoneticPr fontId="2"/>
  </si>
  <si>
    <t>貨物の品名及び
数量</t>
    <rPh sb="0" eb="2">
      <t>カモツ</t>
    </rPh>
    <rPh sb="3" eb="5">
      <t>ヒンメイ</t>
    </rPh>
    <rPh sb="5" eb="6">
      <t>オヨ</t>
    </rPh>
    <rPh sb="8" eb="10">
      <t>スウリョウ</t>
    </rPh>
    <phoneticPr fontId="2"/>
  </si>
  <si>
    <t>利用面積</t>
    <rPh sb="0" eb="4">
      <t>リヨウメンセキ</t>
    </rPh>
    <phoneticPr fontId="2"/>
  </si>
  <si>
    <t>利用面積
の形状</t>
    <rPh sb="0" eb="2">
      <t>リヨウ</t>
    </rPh>
    <rPh sb="2" eb="4">
      <t>メンセキ</t>
    </rPh>
    <rPh sb="6" eb="8">
      <t>ケイジョウ</t>
    </rPh>
    <phoneticPr fontId="2"/>
  </si>
  <si>
    <t xml:space="preserve">住所 </t>
    <rPh sb="0" eb="2">
      <t>ジュウショ</t>
    </rPh>
    <phoneticPr fontId="2"/>
  </si>
  <si>
    <t xml:space="preserve">氏名 </t>
    <rPh sb="0" eb="2">
      <t>シメイ</t>
    </rPh>
    <phoneticPr fontId="2"/>
  </si>
  <si>
    <t>摘要</t>
    <rPh sb="0" eb="2">
      <t>テキヨウ</t>
    </rPh>
    <phoneticPr fontId="2"/>
  </si>
  <si>
    <t>４　１施設１区分を１葉で申請すること。</t>
    <rPh sb="3" eb="5">
      <t>シセツ</t>
    </rPh>
    <rPh sb="6" eb="8">
      <t>クブン</t>
    </rPh>
    <rPh sb="10" eb="11">
      <t>ハ</t>
    </rPh>
    <rPh sb="12" eb="14">
      <t>シンセイ</t>
    </rPh>
    <phoneticPr fontId="2"/>
  </si>
  <si>
    <t>水面木材整理場</t>
    <rPh sb="0" eb="2">
      <t>スイメン</t>
    </rPh>
    <rPh sb="2" eb="4">
      <t>モクザイ</t>
    </rPh>
    <rPh sb="4" eb="6">
      <t>セイリ</t>
    </rPh>
    <rPh sb="6" eb="7">
      <t>バ</t>
    </rPh>
    <phoneticPr fontId="2"/>
  </si>
  <si>
    <t>衣浦港</t>
    <rPh sb="0" eb="3">
      <t>キヌウラコウ</t>
    </rPh>
    <phoneticPr fontId="2"/>
  </si>
  <si>
    <t>三河港(神野地区)</t>
    <rPh sb="0" eb="3">
      <t>ミカワコウ</t>
    </rPh>
    <rPh sb="4" eb="6">
      <t>ジンノ</t>
    </rPh>
    <rPh sb="6" eb="8">
      <t>チク</t>
    </rPh>
    <phoneticPr fontId="2"/>
  </si>
  <si>
    <t>三河港(蒲郡地区)</t>
    <rPh sb="0" eb="3">
      <t>ミカワコウ</t>
    </rPh>
    <rPh sb="4" eb="6">
      <t>ガマゴオリ</t>
    </rPh>
    <rPh sb="6" eb="8">
      <t>チク</t>
    </rPh>
    <phoneticPr fontId="2"/>
  </si>
  <si>
    <t>施設名</t>
    <rPh sb="0" eb="3">
      <t>シセツメイ</t>
    </rPh>
    <phoneticPr fontId="2"/>
  </si>
  <si>
    <t>貨物の品名</t>
    <rPh sb="0" eb="2">
      <t>カモツ</t>
    </rPh>
    <rPh sb="3" eb="5">
      <t>ヒンメイ</t>
    </rPh>
    <phoneticPr fontId="2"/>
  </si>
  <si>
    <t>貨物</t>
    <rPh sb="0" eb="2">
      <t>カモツ</t>
    </rPh>
    <phoneticPr fontId="2"/>
  </si>
  <si>
    <t>数量</t>
    <rPh sb="0" eb="2">
      <t>スウリョウ</t>
    </rPh>
    <phoneticPr fontId="2"/>
  </si>
  <si>
    <t>利用面積</t>
    <rPh sb="0" eb="2">
      <t>リヨウ</t>
    </rPh>
    <rPh sb="2" eb="4">
      <t>メンセキ</t>
    </rPh>
    <phoneticPr fontId="2"/>
  </si>
  <si>
    <t>形状</t>
    <rPh sb="0" eb="2">
      <t>ケイジョウ</t>
    </rPh>
    <phoneticPr fontId="2"/>
  </si>
  <si>
    <t>利用期間</t>
    <rPh sb="0" eb="2">
      <t>リヨウ</t>
    </rPh>
    <rPh sb="2" eb="4">
      <t>キカン</t>
    </rPh>
    <phoneticPr fontId="2"/>
  </si>
  <si>
    <t>開始日</t>
    <rPh sb="0" eb="2">
      <t>カイシ</t>
    </rPh>
    <rPh sb="2" eb="3">
      <t>ヒ</t>
    </rPh>
    <phoneticPr fontId="2"/>
  </si>
  <si>
    <t>終了日</t>
    <rPh sb="0" eb="2">
      <t>シュウリョウ</t>
    </rPh>
    <rPh sb="2" eb="3">
      <t>ヒ</t>
    </rPh>
    <phoneticPr fontId="2"/>
  </si>
  <si>
    <t>利用種別</t>
    <rPh sb="0" eb="4">
      <t>リヨウシュベツ</t>
    </rPh>
    <phoneticPr fontId="2"/>
  </si>
  <si>
    <t>衣浦港東埠頭６号上屋</t>
    <rPh sb="0" eb="3">
      <t>キヌウラコウ</t>
    </rPh>
    <rPh sb="3" eb="6">
      <t>ヒガシフトウ</t>
    </rPh>
    <rPh sb="7" eb="8">
      <t>ゴウ</t>
    </rPh>
    <rPh sb="8" eb="10">
      <t>ウワヤ</t>
    </rPh>
    <phoneticPr fontId="2"/>
  </si>
  <si>
    <t>貯木場</t>
    <rPh sb="0" eb="3">
      <t>チョボクジョウ</t>
    </rPh>
    <phoneticPr fontId="2"/>
  </si>
  <si>
    <t>蒲郡埠頭１号上屋</t>
    <rPh sb="0" eb="4">
      <t>ガマゴオリフトウ</t>
    </rPh>
    <rPh sb="5" eb="6">
      <t>ゴウ</t>
    </rPh>
    <rPh sb="6" eb="8">
      <t>ウワヤ</t>
    </rPh>
    <phoneticPr fontId="2"/>
  </si>
  <si>
    <t>蒲郡埠頭２号上屋</t>
    <rPh sb="0" eb="4">
      <t>ガマゴオリフトウ</t>
    </rPh>
    <rPh sb="5" eb="6">
      <t>ゴウ</t>
    </rPh>
    <rPh sb="6" eb="8">
      <t>ウワヤ</t>
    </rPh>
    <phoneticPr fontId="2"/>
  </si>
  <si>
    <t>蒲郡埠頭３号上屋</t>
    <rPh sb="0" eb="4">
      <t>ガマゴオリフトウ</t>
    </rPh>
    <rPh sb="5" eb="6">
      <t>ゴウ</t>
    </rPh>
    <rPh sb="6" eb="8">
      <t>ウワヤ</t>
    </rPh>
    <phoneticPr fontId="2"/>
  </si>
  <si>
    <t>神野埠頭１号上屋</t>
    <rPh sb="0" eb="2">
      <t>ジンノ</t>
    </rPh>
    <rPh sb="2" eb="4">
      <t>フトウ</t>
    </rPh>
    <rPh sb="5" eb="8">
      <t>ゴウウワヤ</t>
    </rPh>
    <phoneticPr fontId="2"/>
  </si>
  <si>
    <t>神野埠頭２号上屋</t>
    <rPh sb="0" eb="2">
      <t>ジンノ</t>
    </rPh>
    <rPh sb="2" eb="4">
      <t>フトウ</t>
    </rPh>
    <rPh sb="5" eb="8">
      <t>ゴウウワヤ</t>
    </rPh>
    <phoneticPr fontId="2"/>
  </si>
  <si>
    <t>利用面積[㎡]</t>
    <rPh sb="0" eb="2">
      <t>リヨウ</t>
    </rPh>
    <rPh sb="2" eb="4">
      <t>メンセキ</t>
    </rPh>
    <phoneticPr fontId="2"/>
  </si>
  <si>
    <t>郵便番号</t>
    <rPh sb="0" eb="4">
      <t>ユウビンバンゴウ</t>
    </rPh>
    <phoneticPr fontId="2"/>
  </si>
  <si>
    <t>〒</t>
    <phoneticPr fontId="2"/>
  </si>
  <si>
    <t>ー</t>
    <phoneticPr fontId="2"/>
  </si>
  <si>
    <t>２　この申請書は、上屋、水面木材整理場、貯木場並びに豊橋コンテナターミナル内の</t>
    <rPh sb="4" eb="7">
      <t>シンセイショ</t>
    </rPh>
    <rPh sb="9" eb="11">
      <t>ウワヤ</t>
    </rPh>
    <rPh sb="12" eb="14">
      <t>スイメン</t>
    </rPh>
    <rPh sb="14" eb="16">
      <t>モクザイ</t>
    </rPh>
    <rPh sb="16" eb="18">
      <t>セイリ</t>
    </rPh>
    <rPh sb="18" eb="19">
      <t>バ</t>
    </rPh>
    <rPh sb="20" eb="23">
      <t>チョボクジョウ</t>
    </rPh>
    <rPh sb="23" eb="24">
      <t>ナラ</t>
    </rPh>
    <rPh sb="26" eb="28">
      <t>トヨハシ</t>
    </rPh>
    <rPh sb="37" eb="38">
      <t>ナイ</t>
    </rPh>
    <phoneticPr fontId="2"/>
  </si>
  <si>
    <t>　荷さばき地及び野積場を利用する場合に使用する。</t>
    <rPh sb="1" eb="2">
      <t>ニ</t>
    </rPh>
    <rPh sb="5" eb="6">
      <t>チ</t>
    </rPh>
    <rPh sb="6" eb="7">
      <t>オヨ</t>
    </rPh>
    <rPh sb="8" eb="10">
      <t>ノヅ</t>
    </rPh>
    <rPh sb="10" eb="11">
      <t>バ</t>
    </rPh>
    <rPh sb="12" eb="14">
      <t>リヨウ</t>
    </rPh>
    <rPh sb="16" eb="18">
      <t>バアイ</t>
    </rPh>
    <rPh sb="19" eb="21">
      <t>シヨウ</t>
    </rPh>
    <phoneticPr fontId="2"/>
  </si>
  <si>
    <t>３　動力用コンセント又は冷凍コンテナ用コンセントを利用時間内に利用する者にあって</t>
    <rPh sb="2" eb="4">
      <t>ドウリョク</t>
    </rPh>
    <rPh sb="4" eb="5">
      <t>ヨウ</t>
    </rPh>
    <rPh sb="10" eb="11">
      <t>マタ</t>
    </rPh>
    <rPh sb="12" eb="14">
      <t>レイトウ</t>
    </rPh>
    <rPh sb="18" eb="19">
      <t>ヨウ</t>
    </rPh>
    <rPh sb="25" eb="30">
      <t>リヨウジカンナイ</t>
    </rPh>
    <rPh sb="31" eb="33">
      <t>リヨウ</t>
    </rPh>
    <rPh sb="35" eb="36">
      <t>モノ</t>
    </rPh>
    <phoneticPr fontId="2"/>
  </si>
  <si>
    <t>　は、摘要欄にその旨を記載するとともに、別紙１又は別紙２の申請書を提出すること、</t>
    <rPh sb="3" eb="5">
      <t>テキヨウ</t>
    </rPh>
    <rPh sb="5" eb="6">
      <t>ラン</t>
    </rPh>
    <rPh sb="9" eb="10">
      <t>ムネ</t>
    </rPh>
    <rPh sb="11" eb="13">
      <t>キサイ</t>
    </rPh>
    <rPh sb="20" eb="22">
      <t>ベッシ</t>
    </rPh>
    <rPh sb="23" eb="24">
      <t>マタ</t>
    </rPh>
    <rPh sb="25" eb="27">
      <t>ベッシ</t>
    </rPh>
    <rPh sb="29" eb="32">
      <t>シンセイショ</t>
    </rPh>
    <rPh sb="33" eb="35">
      <t>テイシュツ</t>
    </rPh>
    <phoneticPr fontId="2"/>
  </si>
  <si>
    <t>図面を添付してください。(Word、Excel、PDF)</t>
    <rPh sb="0" eb="2">
      <t>ズメン</t>
    </rPh>
    <rPh sb="3" eb="5">
      <t>テンプ</t>
    </rPh>
    <phoneticPr fontId="2"/>
  </si>
  <si>
    <t>利用目的</t>
    <rPh sb="0" eb="4">
      <t>リヨウモクテキ</t>
    </rPh>
    <phoneticPr fontId="2"/>
  </si>
  <si>
    <t>摘要</t>
    <rPh sb="0" eb="2">
      <t>テキヨウ</t>
    </rPh>
    <phoneticPr fontId="2"/>
  </si>
  <si>
    <t>様式第１ (その5)(第４条関係)</t>
    <phoneticPr fontId="2"/>
  </si>
  <si>
    <t>別紙1</t>
    <rPh sb="0" eb="2">
      <t>ベッシ</t>
    </rPh>
    <phoneticPr fontId="2"/>
  </si>
  <si>
    <t>動力用コンセント利用申請書</t>
    <rPh sb="0" eb="2">
      <t>ドウリョク</t>
    </rPh>
    <rPh sb="2" eb="3">
      <t>ヨウ</t>
    </rPh>
    <rPh sb="8" eb="10">
      <t>リヨウ</t>
    </rPh>
    <rPh sb="10" eb="13">
      <t>シンセイショ</t>
    </rPh>
    <phoneticPr fontId="2"/>
  </si>
  <si>
    <t>利用コンセント</t>
    <rPh sb="0" eb="2">
      <t>リヨウ</t>
    </rPh>
    <phoneticPr fontId="2"/>
  </si>
  <si>
    <t>利用コンセント
の位置</t>
    <rPh sb="0" eb="2">
      <t>リヨウ</t>
    </rPh>
    <rPh sb="9" eb="11">
      <t>イチ</t>
    </rPh>
    <phoneticPr fontId="2"/>
  </si>
  <si>
    <t>上屋第</t>
    <rPh sb="0" eb="2">
      <t>ウワヤ</t>
    </rPh>
    <rPh sb="2" eb="3">
      <t>ダイ</t>
    </rPh>
    <phoneticPr fontId="2"/>
  </si>
  <si>
    <t>号</t>
    <rPh sb="0" eb="1">
      <t>ゴウ</t>
    </rPh>
    <phoneticPr fontId="2"/>
  </si>
  <si>
    <t>使用機器等の
名称</t>
    <phoneticPr fontId="2"/>
  </si>
  <si>
    <t>電気容量
(W)</t>
    <rPh sb="0" eb="4">
      <t>デンキヨウリョウ</t>
    </rPh>
    <phoneticPr fontId="2"/>
  </si>
  <si>
    <t>利　用　の　日　時</t>
    <rPh sb="0" eb="1">
      <t>リ</t>
    </rPh>
    <rPh sb="2" eb="3">
      <t>ヨウ</t>
    </rPh>
    <rPh sb="6" eb="7">
      <t>ヒ</t>
    </rPh>
    <rPh sb="8" eb="9">
      <t>ジ</t>
    </rPh>
    <phoneticPr fontId="2"/>
  </si>
  <si>
    <t>時から</t>
    <rPh sb="0" eb="1">
      <t>ジ</t>
    </rPh>
    <phoneticPr fontId="2"/>
  </si>
  <si>
    <t>時まで</t>
    <rPh sb="0" eb="1">
      <t>ジ</t>
    </rPh>
    <phoneticPr fontId="2"/>
  </si>
  <si>
    <t>２　利用申請は、コンセントごとに提出すること。</t>
    <rPh sb="2" eb="6">
      <t>リヨウシンセイ</t>
    </rPh>
    <rPh sb="16" eb="18">
      <t>テイシュツ</t>
    </rPh>
    <phoneticPr fontId="2"/>
  </si>
  <si>
    <t>コンセントへ</t>
  </si>
  <si>
    <t>戻　る</t>
  </si>
  <si>
    <t>施設の空き状況を電話等で確認のうえ、メールで送信してください。</t>
    <rPh sb="0" eb="2">
      <t>シセツ</t>
    </rPh>
    <rPh sb="3" eb="4">
      <t>ア</t>
    </rPh>
    <rPh sb="5" eb="7">
      <t>ジョウキョウ</t>
    </rPh>
    <rPh sb="8" eb="10">
      <t>デンワ</t>
    </rPh>
    <rPh sb="10" eb="11">
      <t>トウ</t>
    </rPh>
    <rPh sb="12" eb="14">
      <t>カクニン</t>
    </rPh>
    <rPh sb="22" eb="24">
      <t>ソウシン</t>
    </rPh>
    <phoneticPr fontId="2"/>
  </si>
  <si>
    <t>０９０－６３３１－４９４９</t>
  </si>
  <si>
    <t>月</t>
    <rPh sb="0" eb="1">
      <t>ガツ</t>
    </rPh>
    <phoneticPr fontId="2"/>
  </si>
  <si>
    <t>日</t>
    <rPh sb="0" eb="1">
      <t>ヒ</t>
    </rPh>
    <phoneticPr fontId="2"/>
  </si>
  <si>
    <t>wh</t>
    <phoneticPr fontId="2"/>
  </si>
  <si>
    <t>利用港湾施設及</t>
    <rPh sb="0" eb="2">
      <t>リヨウ</t>
    </rPh>
    <rPh sb="2" eb="4">
      <t>コウワン</t>
    </rPh>
    <rPh sb="4" eb="6">
      <t>シセツ</t>
    </rPh>
    <rPh sb="6" eb="7">
      <t>オヨ</t>
    </rPh>
    <phoneticPr fontId="2"/>
  </si>
  <si>
    <t>び利用期間</t>
    <rPh sb="1" eb="3">
      <t>リヨウ</t>
    </rPh>
    <rPh sb="3" eb="5">
      <t>キカン</t>
    </rPh>
    <phoneticPr fontId="2"/>
  </si>
  <si>
    <t>総電気使用量</t>
    <rPh sb="0" eb="1">
      <t>ソウ</t>
    </rPh>
    <rPh sb="1" eb="3">
      <t>デンキ</t>
    </rPh>
    <rPh sb="3" eb="5">
      <t>シヨウ</t>
    </rPh>
    <phoneticPr fontId="2"/>
  </si>
  <si>
    <t>から</t>
    <phoneticPr fontId="2"/>
  </si>
  <si>
    <t>まで</t>
    <phoneticPr fontId="2"/>
  </si>
  <si>
    <t>利用時間
(ｈ)</t>
    <rPh sb="0" eb="4">
      <t>リヨウジカン</t>
    </rPh>
    <phoneticPr fontId="2"/>
  </si>
  <si>
    <t>電気使用量
(Wｈ)</t>
    <rPh sb="0" eb="2">
      <t>デンキ</t>
    </rPh>
    <rPh sb="2" eb="5">
      <t>シヨウリョウ</t>
    </rPh>
    <phoneticPr fontId="2"/>
  </si>
  <si>
    <t>利用時間
(ｈ)</t>
    <phoneticPr fontId="2"/>
  </si>
  <si>
    <t>電気容量
(W)</t>
    <phoneticPr fontId="2"/>
  </si>
  <si>
    <t>電気使用量
(Wｈ)</t>
    <phoneticPr fontId="2"/>
  </si>
  <si>
    <t>(入力例)</t>
    <rPh sb="1" eb="4">
      <t>ニュウリョクレイ</t>
    </rPh>
    <phoneticPr fontId="2"/>
  </si>
  <si>
    <t>自動計算</t>
    <rPh sb="0" eb="4">
      <t>ジドウケイサン</t>
    </rPh>
    <phoneticPr fontId="2"/>
  </si>
  <si>
    <t>使用機器等の
名称</t>
    <phoneticPr fontId="2"/>
  </si>
  <si>
    <t>●●●●　２台</t>
    <rPh sb="6" eb="7">
      <t>ダイ</t>
    </rPh>
    <phoneticPr fontId="2"/>
  </si>
  <si>
    <t>業務携帯</t>
    <rPh sb="0" eb="4">
      <t>ギョウムケイタイ</t>
    </rPh>
    <phoneticPr fontId="2"/>
  </si>
  <si>
    <t>受付時間</t>
    <rPh sb="0" eb="4">
      <t>ウケツケジカン</t>
    </rPh>
    <phoneticPr fontId="2"/>
  </si>
  <si>
    <t>9：00～17：15 (土日祝日及び12/29から1/3を除く)</t>
    <phoneticPr fontId="2"/>
  </si>
  <si>
    <t>港湾名確定後に選択してください</t>
    <rPh sb="0" eb="3">
      <t>コウワンナ</t>
    </rPh>
    <rPh sb="3" eb="6">
      <t>カクテイゴ</t>
    </rPh>
    <rPh sb="7" eb="9">
      <t>センタク</t>
    </rPh>
    <phoneticPr fontId="2"/>
  </si>
  <si>
    <t>選択してください</t>
    <rPh sb="0" eb="2">
      <t>センタク</t>
    </rPh>
    <phoneticPr fontId="2"/>
  </si>
  <si>
    <t>次のとおり、コンセントを利用させてください。</t>
    <rPh sb="0" eb="1">
      <t>ツギ</t>
    </rPh>
    <rPh sb="12" eb="14">
      <t>リヨウ</t>
    </rPh>
    <phoneticPr fontId="2"/>
  </si>
  <si>
    <t>入力してください</t>
    <rPh sb="0" eb="2">
      <t>ニュウリョク</t>
    </rPh>
    <phoneticPr fontId="2"/>
  </si>
  <si>
    <t>15×2台</t>
    <rPh sb="4" eb="5">
      <t>ダイ</t>
    </rPh>
    <phoneticPr fontId="2"/>
  </si>
  <si>
    <t>動力用コンセントを使用する場合に選択</t>
    <rPh sb="0" eb="3">
      <t>ドウリョクヨウ</t>
    </rPh>
    <rPh sb="9" eb="11">
      <t>シヨウ</t>
    </rPh>
    <rPh sb="13" eb="15">
      <t>バアイ</t>
    </rPh>
    <rPh sb="16" eb="18">
      <t>センタク</t>
    </rPh>
    <phoneticPr fontId="2"/>
  </si>
  <si>
    <t>別紙１のとおり動力用コンセントを利用させてください。</t>
    <rPh sb="0" eb="2">
      <t>ベッシ</t>
    </rPh>
    <rPh sb="7" eb="10">
      <t>ドウリョクヨウ</t>
    </rPh>
    <rPh sb="16" eb="18">
      <t>リヨウ</t>
    </rPh>
    <phoneticPr fontId="2"/>
  </si>
  <si>
    <t>愛知県知事　殿</t>
    <rPh sb="0" eb="3">
      <t>アイチケン</t>
    </rPh>
    <rPh sb="3" eb="5">
      <t>チジ</t>
    </rPh>
    <rPh sb="6" eb="7">
      <t>トノ</t>
    </rPh>
    <phoneticPr fontId="2"/>
  </si>
  <si>
    <t>１　用紙の大きさは、日本産業規格Ａ４とする。</t>
    <rPh sb="2" eb="4">
      <t>ヨウシ</t>
    </rPh>
    <rPh sb="5" eb="6">
      <t>オオ</t>
    </rPh>
    <rPh sb="10" eb="12">
      <t>ニホン</t>
    </rPh>
    <rPh sb="12" eb="14">
      <t>サンギョウ</t>
    </rPh>
    <rPh sb="14" eb="16">
      <t>キカク</t>
    </rPh>
    <phoneticPr fontId="2"/>
  </si>
  <si>
    <t>上屋等利用許可申請書　確認事項</t>
    <rPh sb="0" eb="2">
      <t>ウワヤ</t>
    </rPh>
    <rPh sb="2" eb="3">
      <t>トウ</t>
    </rPh>
    <rPh sb="3" eb="5">
      <t>リヨウ</t>
    </rPh>
    <rPh sb="5" eb="7">
      <t>キョカ</t>
    </rPh>
    <rPh sb="7" eb="10">
      <t>シンセイショ</t>
    </rPh>
    <rPh sb="11" eb="13">
      <t>カクニン</t>
    </rPh>
    <rPh sb="13" eb="15">
      <t>ジコウ</t>
    </rPh>
    <phoneticPr fontId="2"/>
  </si>
  <si>
    <t>申請書送付先　公益財団法人愛知県都市整備協会　</t>
    <rPh sb="0" eb="3">
      <t>シンセイショ</t>
    </rPh>
    <rPh sb="3" eb="6">
      <t>ソウフサキ</t>
    </rPh>
    <rPh sb="7" eb="9">
      <t>コウエキ</t>
    </rPh>
    <rPh sb="9" eb="11">
      <t>ザイダン</t>
    </rPh>
    <rPh sb="11" eb="13">
      <t>ホウジン</t>
    </rPh>
    <rPh sb="13" eb="16">
      <t>アイチケン</t>
    </rPh>
    <rPh sb="16" eb="18">
      <t>トシ</t>
    </rPh>
    <rPh sb="18" eb="20">
      <t>セイビ</t>
    </rPh>
    <rPh sb="20" eb="22">
      <t>キョウカイ</t>
    </rPh>
    <phoneticPr fontId="2"/>
  </si>
  <si>
    <t>別紙図面のとおり</t>
    <rPh sb="0" eb="2">
      <t>ベッシ</t>
    </rPh>
    <rPh sb="2" eb="4">
      <t>ズメン</t>
    </rPh>
    <phoneticPr fontId="2"/>
  </si>
  <si>
    <t>4×2日</t>
    <rPh sb="3" eb="4">
      <t>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</si>
</sst>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411]ggge&quot;年&quot;m&quot;月&quot;d&quot;日&quot;;@"/>
    <numFmt numFmtId="178" formatCode="#,##0.00_ "/>
    <numFmt numFmtId="179" formatCode="#,##0_);[Red]\(#,##0\)"/>
    <numFmt numFmtId="180" formatCode="#,##0.0_);[Red]\(#,##0.0\)"/>
    <numFmt numFmtId="181" formatCode="#,##0_ "/>
  </numFmts>
  <fonts count="27" x14ac:knownFonts="1">
    <font>
      <sz val="11"/>
      <color theme="1"/>
      <name val="游ゴシック"/>
      <family val="2"/>
      <scheme val="minor"/>
    </font>
    <font>
      <sz val="11"/>
      <color theme="1"/>
      <name val="ＭＳ 明朝"/>
      <family val="1"/>
      <charset val="128"/>
    </font>
    <font>
      <sz val="6"/>
      <name val="游ゴシック"/>
      <family val="3"/>
      <charset val="128"/>
      <scheme val="minor"/>
    </font>
    <font>
      <sz val="10"/>
      <color theme="1"/>
      <name val="ＭＳ 明朝"/>
      <family val="1"/>
      <charset val="128"/>
    </font>
    <font>
      <sz val="12"/>
      <color theme="1"/>
      <name val="ＭＳ 明朝"/>
      <family val="1"/>
      <charset val="128"/>
    </font>
    <font>
      <sz val="12"/>
      <name val="ＭＳ 明朝"/>
      <family val="1"/>
      <charset val="128"/>
    </font>
    <font>
      <sz val="11"/>
      <color theme="1"/>
      <name val="ＭＳ Ｐ明朝"/>
      <family val="1"/>
      <charset val="128"/>
    </font>
    <font>
      <sz val="10"/>
      <color theme="1"/>
      <name val="游ゴシック"/>
      <family val="2"/>
      <scheme val="minor"/>
    </font>
    <font>
      <sz val="10"/>
      <name val="ＭＳ 明朝"/>
      <family val="1"/>
      <charset val="128"/>
    </font>
    <font>
      <b/>
      <sz val="11"/>
      <color theme="1"/>
      <name val="游ゴシック"/>
      <family val="3"/>
      <charset val="128"/>
      <scheme val="minor"/>
    </font>
    <font>
      <b/>
      <sz val="14"/>
      <color theme="1"/>
      <name val="游ゴシック"/>
      <family val="3"/>
      <charset val="128"/>
      <scheme val="minor"/>
    </font>
    <font>
      <u/>
      <sz val="11"/>
      <color theme="10"/>
      <name val="游ゴシック"/>
      <family val="2"/>
      <scheme val="minor"/>
    </font>
    <font>
      <b/>
      <u/>
      <sz val="11"/>
      <color theme="0"/>
      <name val="游ゴシック"/>
      <family val="3"/>
      <charset val="128"/>
      <scheme val="minor"/>
    </font>
    <font>
      <sz val="11"/>
      <color theme="1"/>
      <name val="游ゴシック"/>
      <family val="3"/>
      <charset val="128"/>
      <scheme val="minor"/>
    </font>
    <font>
      <sz val="8"/>
      <color theme="1"/>
      <name val="ＭＳ 明朝"/>
      <family val="1"/>
      <charset val="128"/>
    </font>
    <font>
      <sz val="10"/>
      <color theme="1"/>
      <name val="ＭＳ Ｐ明朝"/>
      <family val="1"/>
      <charset val="128"/>
    </font>
    <font>
      <b/>
      <u/>
      <sz val="11"/>
      <color theme="0"/>
      <name val="ＭＳ 明朝"/>
      <family val="1"/>
      <charset val="128"/>
    </font>
    <font>
      <sz val="11"/>
      <name val="ＭＳ 明朝"/>
      <family val="1"/>
      <charset val="128"/>
    </font>
    <font>
      <sz val="9"/>
      <color theme="1"/>
      <name val="ＭＳ 明朝"/>
      <family val="1"/>
      <charset val="128"/>
    </font>
    <font>
      <sz val="9"/>
      <color theme="1"/>
      <name val="ＭＳ Ｐ明朝"/>
      <family val="1"/>
      <charset val="128"/>
    </font>
    <font>
      <sz val="9"/>
      <color theme="1"/>
      <name val="游ゴシック"/>
      <family val="2"/>
      <scheme val="minor"/>
    </font>
    <font>
      <sz val="8"/>
      <color theme="1"/>
      <name val="ＭＳ Ｐ明朝"/>
      <family val="1"/>
      <charset val="128"/>
    </font>
    <font>
      <b/>
      <u/>
      <sz val="12"/>
      <color rgb="FF0070C0"/>
      <name val="ＭＳ 明朝"/>
      <family val="1"/>
      <charset val="128"/>
    </font>
    <font>
      <sz val="11"/>
      <color rgb="FF0070C0"/>
      <name val="游ゴシック"/>
      <family val="2"/>
      <scheme val="minor"/>
    </font>
    <font>
      <u/>
      <sz val="11"/>
      <color rgb="FF0070C0"/>
      <name val="ＭＳ 明朝"/>
      <family val="1"/>
      <charset val="128"/>
    </font>
    <font>
      <u/>
      <sz val="11"/>
      <color rgb="FF0070C0"/>
      <name val="游ゴシック"/>
      <family val="3"/>
      <charset val="128"/>
      <scheme val="minor"/>
    </font>
    <font>
      <u/>
      <sz val="11"/>
      <color theme="10"/>
      <name val="ＭＳ 明朝"/>
      <family val="1"/>
      <charset val="128"/>
    </font>
  </fonts>
  <fills count="4">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indexed="64"/>
      </right>
      <top style="medium">
        <color auto="1"/>
      </top>
      <bottom/>
      <diagonal/>
    </border>
    <border>
      <left style="thin">
        <color auto="1"/>
      </left>
      <right style="thin">
        <color auto="1"/>
      </right>
      <top style="medium">
        <color auto="1"/>
      </top>
      <bottom style="thin">
        <color auto="1"/>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right/>
      <top style="medium">
        <color auto="1"/>
      </top>
      <bottom style="thin">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indexed="64"/>
      </right>
      <top style="thin">
        <color auto="1"/>
      </top>
      <bottom style="medium">
        <color auto="1"/>
      </bottom>
      <diagonal/>
    </border>
    <border>
      <left style="thin">
        <color auto="1"/>
      </left>
      <right style="thin">
        <color auto="1"/>
      </right>
      <top style="medium">
        <color auto="1"/>
      </top>
      <bottom style="medium">
        <color auto="1"/>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auto="1"/>
      </left>
      <right style="thin">
        <color indexed="64"/>
      </right>
      <top style="thin">
        <color auto="1"/>
      </top>
      <bottom style="medium">
        <color auto="1"/>
      </bottom>
      <diagonal/>
    </border>
    <border>
      <left style="thin">
        <color indexed="64"/>
      </left>
      <right/>
      <top/>
      <bottom style="medium">
        <color indexed="64"/>
      </bottom>
      <diagonal/>
    </border>
    <border>
      <left/>
      <right/>
      <top/>
      <bottom style="medium">
        <color indexed="64"/>
      </bottom>
      <diagonal/>
    </border>
    <border>
      <left style="medium">
        <color auto="1"/>
      </left>
      <right style="thin">
        <color indexed="64"/>
      </right>
      <top style="medium">
        <color auto="1"/>
      </top>
      <bottom/>
      <diagonal/>
    </border>
    <border>
      <left style="medium">
        <color auto="1"/>
      </left>
      <right style="thin">
        <color auto="1"/>
      </right>
      <top/>
      <bottom style="medium">
        <color auto="1"/>
      </bottom>
      <diagonal/>
    </border>
    <border>
      <left/>
      <right style="medium">
        <color auto="1"/>
      </right>
      <top/>
      <bottom style="medium">
        <color auto="1"/>
      </bottom>
      <diagonal/>
    </border>
    <border>
      <left style="medium">
        <color auto="1"/>
      </left>
      <right style="thin">
        <color indexed="64"/>
      </right>
      <top/>
      <bottom/>
      <diagonal/>
    </border>
    <border>
      <left/>
      <right style="medium">
        <color indexed="64"/>
      </right>
      <top style="medium">
        <color indexed="64"/>
      </top>
      <bottom/>
      <diagonal/>
    </border>
    <border>
      <left/>
      <right style="medium">
        <color auto="1"/>
      </right>
      <top style="thin">
        <color indexed="64"/>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thin">
        <color indexed="64"/>
      </bottom>
      <diagonal/>
    </border>
    <border>
      <left/>
      <right style="medium">
        <color auto="1"/>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right style="medium">
        <color auto="1"/>
      </right>
      <top style="thin">
        <color indexed="64"/>
      </top>
      <bottom/>
      <diagonal/>
    </border>
  </borders>
  <cellStyleXfs count="2">
    <xf numFmtId="0" fontId="0" fillId="0" borderId="0"/>
    <xf numFmtId="0" fontId="11" fillId="0" borderId="0" applyNumberFormat="0" applyFill="0" applyBorder="0" applyAlignment="0" applyProtection="0"/>
  </cellStyleXfs>
  <cellXfs count="277">
    <xf numFmtId="0" fontId="0" fillId="0" borderId="0" xfId="0"/>
    <xf numFmtId="0" fontId="3" fillId="0" borderId="0" xfId="0" applyFont="1" applyAlignment="1">
      <alignment vertical="center"/>
    </xf>
    <xf numFmtId="0" fontId="1" fillId="0" borderId="0" xfId="0" applyFont="1"/>
    <xf numFmtId="0" fontId="3"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10" xfId="0" applyFont="1" applyBorder="1"/>
    <xf numFmtId="0" fontId="1" fillId="0" borderId="11" xfId="0" applyFont="1" applyBorder="1"/>
    <xf numFmtId="0" fontId="6" fillId="0" borderId="0" xfId="0" applyFont="1"/>
    <xf numFmtId="0" fontId="1" fillId="0" borderId="0" xfId="0" applyFont="1" applyAlignment="1">
      <alignment horizontal="right"/>
    </xf>
    <xf numFmtId="0" fontId="5" fillId="0" borderId="10" xfId="0" applyFont="1" applyBorder="1" applyAlignment="1">
      <alignment horizontal="center"/>
    </xf>
    <xf numFmtId="176" fontId="4" fillId="0" borderId="0" xfId="0" applyNumberFormat="1" applyFont="1" applyAlignment="1">
      <alignment horizontal="right"/>
    </xf>
    <xf numFmtId="0" fontId="9" fillId="0" borderId="14" xfId="0" applyFont="1" applyBorder="1"/>
    <xf numFmtId="0" fontId="9" fillId="0" borderId="16" xfId="0" applyFont="1" applyBorder="1"/>
    <xf numFmtId="0" fontId="9" fillId="0" borderId="12" xfId="0" applyFont="1" applyBorder="1"/>
    <xf numFmtId="0" fontId="9" fillId="0" borderId="0" xfId="0" applyFont="1" applyAlignment="1">
      <alignment horizontal="center"/>
    </xf>
    <xf numFmtId="0" fontId="10" fillId="0" borderId="0" xfId="0" applyFont="1"/>
    <xf numFmtId="0" fontId="9" fillId="0" borderId="15" xfId="0" applyFont="1" applyBorder="1"/>
    <xf numFmtId="0" fontId="9" fillId="0" borderId="13" xfId="0" applyFont="1" applyBorder="1"/>
    <xf numFmtId="0" fontId="9" fillId="0" borderId="0" xfId="0" applyFont="1"/>
    <xf numFmtId="0" fontId="12" fillId="0" borderId="0" xfId="1" applyFont="1" applyFill="1" applyAlignment="1">
      <alignment horizont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 fillId="0" borderId="10" xfId="0" applyFont="1" applyBorder="1" applyAlignment="1">
      <alignment horizontal="right"/>
    </xf>
    <xf numFmtId="0" fontId="9" fillId="0" borderId="27" xfId="0" applyFont="1" applyBorder="1"/>
    <xf numFmtId="0" fontId="1" fillId="0" borderId="2" xfId="0" applyFont="1" applyBorder="1" applyAlignment="1">
      <alignment horizontal="right"/>
    </xf>
    <xf numFmtId="0" fontId="1" fillId="0" borderId="0" xfId="0" applyFont="1" applyAlignment="1">
      <alignment horizontal="center" vertical="center" shrinkToFit="1"/>
    </xf>
    <xf numFmtId="0" fontId="9" fillId="0" borderId="20" xfId="0" applyFont="1" applyBorder="1"/>
    <xf numFmtId="0" fontId="9" fillId="0" borderId="30" xfId="0" applyFont="1" applyBorder="1"/>
    <xf numFmtId="0" fontId="9" fillId="0" borderId="31" xfId="0" applyFont="1" applyBorder="1"/>
    <xf numFmtId="0" fontId="5" fillId="0" borderId="0" xfId="0" applyFont="1" applyAlignment="1">
      <alignment horizontal="center"/>
    </xf>
    <xf numFmtId="0" fontId="5" fillId="0" borderId="11" xfId="0" applyFont="1" applyBorder="1" applyAlignment="1">
      <alignment horizontal="center"/>
    </xf>
    <xf numFmtId="0" fontId="1" fillId="0" borderId="0" xfId="0" applyFont="1" applyAlignment="1">
      <alignment horizontal="center"/>
    </xf>
    <xf numFmtId="176" fontId="4" fillId="0" borderId="0" xfId="0" applyNumberFormat="1" applyFont="1" applyAlignment="1">
      <alignment horizontal="distributed" indent="1"/>
    </xf>
    <xf numFmtId="176" fontId="4" fillId="0" borderId="11" xfId="0" applyNumberFormat="1" applyFont="1" applyBorder="1" applyAlignment="1">
      <alignment horizontal="right"/>
    </xf>
    <xf numFmtId="0" fontId="1" fillId="0" borderId="11" xfId="0" applyFont="1" applyBorder="1" applyAlignment="1">
      <alignment horizontal="right"/>
    </xf>
    <xf numFmtId="0" fontId="1" fillId="0" borderId="0" xfId="0" applyFont="1" applyAlignment="1">
      <alignment shrinkToFit="1"/>
    </xf>
    <xf numFmtId="0" fontId="9" fillId="0" borderId="33" xfId="0" applyFont="1" applyBorder="1"/>
    <xf numFmtId="0" fontId="9" fillId="2" borderId="19" xfId="0" applyFont="1" applyFill="1" applyBorder="1" applyAlignment="1" applyProtection="1">
      <alignment horizontal="center" shrinkToFit="1"/>
      <protection locked="0"/>
    </xf>
    <xf numFmtId="0" fontId="9" fillId="0" borderId="26" xfId="0" applyFont="1" applyBorder="1" applyAlignment="1">
      <alignment horizontal="left" shrinkToFit="1"/>
    </xf>
    <xf numFmtId="0" fontId="13" fillId="0" borderId="24" xfId="0" applyFont="1" applyBorder="1" applyAlignment="1">
      <alignment horizontal="center" shrinkToFit="1"/>
    </xf>
    <xf numFmtId="0" fontId="13" fillId="0" borderId="25" xfId="0" applyFont="1" applyBorder="1" applyAlignment="1">
      <alignment horizontal="center" shrinkToFit="1"/>
    </xf>
    <xf numFmtId="0" fontId="1" fillId="0" borderId="2" xfId="0" applyFont="1" applyBorder="1" applyAlignment="1" applyProtection="1">
      <alignment horizontal="center" vertical="center" shrinkToFit="1"/>
      <protection locked="0"/>
    </xf>
    <xf numFmtId="0" fontId="1" fillId="0" borderId="5" xfId="0" applyFont="1" applyBorder="1" applyAlignment="1" applyProtection="1">
      <alignment horizontal="center" vertical="center" shrinkToFit="1"/>
      <protection locked="0"/>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6" fillId="0" borderId="0" xfId="1" applyFont="1" applyFill="1" applyAlignment="1" applyProtection="1">
      <alignment horizontal="center" vertical="center" shrinkToFit="1"/>
    </xf>
    <xf numFmtId="0" fontId="1" fillId="0" borderId="2" xfId="0" applyFont="1" applyBorder="1" applyAlignment="1">
      <alignment horizontal="center" vertical="center" shrinkToFit="1"/>
    </xf>
    <xf numFmtId="0" fontId="0" fillId="0" borderId="5" xfId="0" applyBorder="1" applyAlignment="1">
      <alignment vertical="center" shrinkToFit="1"/>
    </xf>
    <xf numFmtId="0" fontId="1" fillId="0" borderId="5" xfId="0" applyFont="1" applyBorder="1" applyAlignment="1">
      <alignment horizontal="center" vertical="center" shrinkToFit="1"/>
    </xf>
    <xf numFmtId="0" fontId="3" fillId="0" borderId="1" xfId="0" applyFont="1" applyBorder="1" applyAlignment="1">
      <alignment vertical="center" shrinkToFit="1"/>
    </xf>
    <xf numFmtId="0" fontId="7" fillId="0" borderId="3" xfId="0" applyFont="1" applyBorder="1" applyAlignment="1">
      <alignment vertical="center" shrinkToFit="1"/>
    </xf>
    <xf numFmtId="0" fontId="3" fillId="0" borderId="4" xfId="0" applyFont="1" applyBorder="1" applyAlignment="1">
      <alignment horizontal="center" vertical="center" shrinkToFit="1"/>
    </xf>
    <xf numFmtId="0" fontId="7" fillId="0" borderId="6" xfId="0" applyFont="1" applyBorder="1" applyAlignment="1">
      <alignment horizontal="center" vertical="center" shrinkToFit="1"/>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1"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1" fillId="0" borderId="10" xfId="0" applyFont="1" applyBorder="1" applyAlignment="1">
      <alignment horizontal="center" vertical="center" shrinkToFit="1"/>
    </xf>
    <xf numFmtId="0" fontId="1" fillId="0" borderId="11" xfId="0" applyFont="1" applyBorder="1" applyAlignment="1">
      <alignment horizontal="center" vertical="center" shrinkToFit="1"/>
    </xf>
    <xf numFmtId="0" fontId="6" fillId="0" borderId="5" xfId="0" applyFont="1" applyBorder="1" applyAlignment="1">
      <alignment vertical="center" shrinkToFit="1"/>
    </xf>
    <xf numFmtId="177" fontId="6" fillId="0" borderId="5" xfId="0" applyNumberFormat="1" applyFont="1" applyBorder="1" applyAlignment="1">
      <alignment vertical="center" shrinkToFit="1"/>
    </xf>
    <xf numFmtId="177" fontId="21" fillId="0" borderId="5" xfId="0" applyNumberFormat="1" applyFont="1" applyBorder="1" applyAlignment="1">
      <alignment horizontal="left" vertical="center" shrinkToFit="1"/>
    </xf>
    <xf numFmtId="0" fontId="24" fillId="0" borderId="0" xfId="1" applyFont="1" applyFill="1" applyAlignment="1">
      <alignment horizontal="center"/>
    </xf>
    <xf numFmtId="0" fontId="24" fillId="0" borderId="0" xfId="1" applyFont="1" applyFill="1" applyBorder="1" applyAlignment="1">
      <alignment horizontal="center"/>
    </xf>
    <xf numFmtId="0" fontId="1" fillId="3" borderId="12" xfId="0" applyFont="1" applyFill="1" applyBorder="1"/>
    <xf numFmtId="0" fontId="1" fillId="0" borderId="12" xfId="0" applyFont="1" applyBorder="1" applyAlignment="1">
      <alignment horizontal="center" wrapText="1"/>
    </xf>
    <xf numFmtId="0" fontId="1" fillId="0" borderId="12" xfId="0" applyFont="1" applyBorder="1" applyAlignment="1">
      <alignment horizontal="center"/>
    </xf>
    <xf numFmtId="0" fontId="18" fillId="0" borderId="0" xfId="0" applyFont="1" applyAlignment="1">
      <alignment horizontal="center" vertical="top"/>
    </xf>
    <xf numFmtId="0" fontId="26" fillId="0" borderId="0" xfId="1" applyFont="1" applyFill="1" applyAlignment="1">
      <alignment horizontal="center" vertical="center"/>
    </xf>
    <xf numFmtId="0" fontId="9" fillId="0" borderId="0" xfId="0" applyFont="1" applyAlignment="1">
      <alignment shrinkToFit="1"/>
    </xf>
    <xf numFmtId="0" fontId="9" fillId="0" borderId="0" xfId="0" applyFont="1"/>
    <xf numFmtId="0" fontId="25" fillId="0" borderId="0" xfId="1" applyFont="1" applyFill="1" applyBorder="1" applyAlignment="1">
      <alignment horizontal="center"/>
    </xf>
    <xf numFmtId="0" fontId="0" fillId="0" borderId="20" xfId="0" applyBorder="1" applyAlignment="1">
      <alignment shrinkToFit="1"/>
    </xf>
    <xf numFmtId="0" fontId="0" fillId="0" borderId="21" xfId="0" applyBorder="1" applyAlignment="1">
      <alignment shrinkToFit="1"/>
    </xf>
    <xf numFmtId="0" fontId="0" fillId="0" borderId="22" xfId="0" applyBorder="1" applyAlignment="1">
      <alignment shrinkToFit="1"/>
    </xf>
    <xf numFmtId="0" fontId="9" fillId="2" borderId="17" xfId="0" applyFont="1" applyFill="1" applyBorder="1" applyAlignment="1" applyProtection="1">
      <alignment horizontal="left" shrinkToFit="1"/>
      <protection locked="0"/>
    </xf>
    <xf numFmtId="0" fontId="0" fillId="2" borderId="19" xfId="0" applyFill="1" applyBorder="1" applyAlignment="1" applyProtection="1">
      <alignment horizontal="left" shrinkToFit="1"/>
      <protection locked="0"/>
    </xf>
    <xf numFmtId="0" fontId="0" fillId="2" borderId="18" xfId="0" applyFill="1" applyBorder="1" applyAlignment="1" applyProtection="1">
      <alignment horizontal="left" shrinkToFit="1"/>
      <protection locked="0"/>
    </xf>
    <xf numFmtId="0" fontId="9" fillId="2" borderId="5" xfId="0" applyFont="1" applyFill="1" applyBorder="1" applyAlignment="1">
      <alignment horizontal="center"/>
    </xf>
    <xf numFmtId="0" fontId="0" fillId="0" borderId="35" xfId="0" applyBorder="1" applyAlignment="1">
      <alignment shrinkToFit="1"/>
    </xf>
    <xf numFmtId="0" fontId="0" fillId="0" borderId="17" xfId="0" applyBorder="1" applyAlignment="1">
      <alignment shrinkToFit="1"/>
    </xf>
    <xf numFmtId="0" fontId="0" fillId="0" borderId="19" xfId="0" applyBorder="1" applyAlignment="1">
      <alignment shrinkToFit="1"/>
    </xf>
    <xf numFmtId="0" fontId="0" fillId="0" borderId="37" xfId="0" applyBorder="1" applyAlignment="1">
      <alignment shrinkToFit="1"/>
    </xf>
    <xf numFmtId="177" fontId="9" fillId="2" borderId="20" xfId="0" applyNumberFormat="1" applyFont="1" applyFill="1" applyBorder="1" applyAlignment="1" applyProtection="1">
      <alignment horizontal="left" shrinkToFit="1"/>
      <protection locked="0"/>
    </xf>
    <xf numFmtId="177" fontId="0" fillId="2" borderId="21" xfId="0" applyNumberFormat="1" applyFill="1" applyBorder="1" applyAlignment="1" applyProtection="1">
      <alignment horizontal="left" shrinkToFit="1"/>
      <protection locked="0"/>
    </xf>
    <xf numFmtId="177" fontId="0" fillId="2" borderId="22" xfId="0" applyNumberFormat="1" applyFill="1" applyBorder="1" applyAlignment="1" applyProtection="1">
      <alignment horizontal="left" shrinkToFit="1"/>
      <protection locked="0"/>
    </xf>
    <xf numFmtId="0" fontId="9" fillId="2" borderId="7" xfId="0" applyFont="1" applyFill="1" applyBorder="1" applyAlignment="1" applyProtection="1">
      <alignment shrinkToFit="1"/>
      <protection locked="0"/>
    </xf>
    <xf numFmtId="0" fontId="0" fillId="2" borderId="8" xfId="0" applyFill="1" applyBorder="1" applyAlignment="1" applyProtection="1">
      <alignment shrinkToFit="1"/>
      <protection locked="0"/>
    </xf>
    <xf numFmtId="0" fontId="0" fillId="2" borderId="9" xfId="0" applyFill="1" applyBorder="1" applyAlignment="1" applyProtection="1">
      <alignment shrinkToFit="1"/>
      <protection locked="0"/>
    </xf>
    <xf numFmtId="0" fontId="9" fillId="2" borderId="20" xfId="0" applyFont="1" applyFill="1" applyBorder="1" applyAlignment="1" applyProtection="1">
      <alignment shrinkToFit="1"/>
      <protection locked="0"/>
    </xf>
    <xf numFmtId="0" fontId="0" fillId="2" borderId="21" xfId="0" applyFill="1" applyBorder="1" applyAlignment="1" applyProtection="1">
      <alignment shrinkToFit="1"/>
      <protection locked="0"/>
    </xf>
    <xf numFmtId="0" fontId="0" fillId="2" borderId="22" xfId="0" applyFill="1" applyBorder="1" applyAlignment="1" applyProtection="1">
      <alignment shrinkToFit="1"/>
      <protection locked="0"/>
    </xf>
    <xf numFmtId="0" fontId="9" fillId="2" borderId="17" xfId="0" applyFont="1" applyFill="1" applyBorder="1" applyAlignment="1" applyProtection="1">
      <alignment shrinkToFit="1"/>
      <protection locked="0"/>
    </xf>
    <xf numFmtId="0" fontId="0" fillId="2" borderId="19" xfId="0" applyFill="1" applyBorder="1" applyAlignment="1" applyProtection="1">
      <alignment shrinkToFit="1"/>
      <protection locked="0"/>
    </xf>
    <xf numFmtId="0" fontId="0" fillId="2" borderId="18" xfId="0" applyFill="1" applyBorder="1" applyAlignment="1" applyProtection="1">
      <alignment shrinkToFit="1"/>
      <protection locked="0"/>
    </xf>
    <xf numFmtId="0" fontId="13" fillId="0" borderId="7" xfId="0" applyFont="1" applyBorder="1" applyAlignment="1">
      <alignment shrinkToFit="1"/>
    </xf>
    <xf numFmtId="0" fontId="13" fillId="0" borderId="8" xfId="0" applyFont="1" applyBorder="1" applyAlignment="1">
      <alignment shrinkToFit="1"/>
    </xf>
    <xf numFmtId="0" fontId="13" fillId="0" borderId="38" xfId="0" applyFont="1" applyBorder="1" applyAlignment="1">
      <alignment shrinkToFit="1"/>
    </xf>
    <xf numFmtId="0" fontId="9" fillId="2" borderId="1" xfId="0" applyFont="1" applyFill="1" applyBorder="1" applyAlignment="1" applyProtection="1">
      <alignment shrinkToFit="1"/>
      <protection locked="0"/>
    </xf>
    <xf numFmtId="0" fontId="0" fillId="2" borderId="2" xfId="0" applyFill="1" applyBorder="1" applyAlignment="1" applyProtection="1">
      <alignment shrinkToFit="1"/>
      <protection locked="0"/>
    </xf>
    <xf numFmtId="0" fontId="0" fillId="2" borderId="3" xfId="0" applyFill="1" applyBorder="1" applyAlignment="1" applyProtection="1">
      <alignment shrinkToFit="1"/>
      <protection locked="0"/>
    </xf>
    <xf numFmtId="0" fontId="9" fillId="2" borderId="20" xfId="0" applyFont="1" applyFill="1" applyBorder="1" applyAlignment="1">
      <alignment horizontal="left" shrinkToFit="1"/>
    </xf>
    <xf numFmtId="0" fontId="0" fillId="2" borderId="21" xfId="0" applyFill="1" applyBorder="1" applyAlignment="1">
      <alignment horizontal="left" shrinkToFit="1"/>
    </xf>
    <xf numFmtId="0" fontId="0" fillId="2" borderId="22" xfId="0" applyFill="1" applyBorder="1" applyAlignment="1">
      <alignment horizontal="left" shrinkToFit="1"/>
    </xf>
    <xf numFmtId="0" fontId="13" fillId="0" borderId="24" xfId="0" applyFont="1" applyBorder="1" applyAlignment="1">
      <alignment shrinkToFit="1"/>
    </xf>
    <xf numFmtId="0" fontId="13" fillId="0" borderId="25" xfId="0" applyFont="1" applyBorder="1" applyAlignment="1">
      <alignment shrinkToFit="1"/>
    </xf>
    <xf numFmtId="0" fontId="13" fillId="0" borderId="34" xfId="0" applyFont="1" applyBorder="1" applyAlignment="1">
      <alignment shrinkToFit="1"/>
    </xf>
    <xf numFmtId="0" fontId="13" fillId="0" borderId="20" xfId="0" applyFont="1" applyBorder="1" applyAlignment="1">
      <alignment shrinkToFit="1"/>
    </xf>
    <xf numFmtId="0" fontId="13" fillId="0" borderId="21" xfId="0" applyFont="1" applyBorder="1" applyAlignment="1">
      <alignment shrinkToFit="1"/>
    </xf>
    <xf numFmtId="0" fontId="13" fillId="0" borderId="35" xfId="0" applyFont="1" applyBorder="1" applyAlignment="1">
      <alignment shrinkToFit="1"/>
    </xf>
    <xf numFmtId="0" fontId="9" fillId="0" borderId="1" xfId="0" applyFont="1" applyBorder="1" applyAlignment="1">
      <alignment shrinkToFit="1"/>
    </xf>
    <xf numFmtId="0" fontId="9" fillId="0" borderId="2" xfId="0" applyFont="1" applyBorder="1" applyAlignment="1">
      <alignment shrinkToFit="1"/>
    </xf>
    <xf numFmtId="0" fontId="9" fillId="0" borderId="41" xfId="0" applyFont="1" applyBorder="1" applyAlignment="1">
      <alignment shrinkToFit="1"/>
    </xf>
    <xf numFmtId="178" fontId="9" fillId="2" borderId="17" xfId="0" applyNumberFormat="1" applyFont="1" applyFill="1" applyBorder="1" applyAlignment="1" applyProtection="1">
      <alignment horizontal="left" shrinkToFit="1"/>
      <protection locked="0"/>
    </xf>
    <xf numFmtId="178" fontId="0" fillId="2" borderId="19" xfId="0" applyNumberFormat="1" applyFill="1" applyBorder="1" applyAlignment="1" applyProtection="1">
      <alignment horizontal="left" shrinkToFit="1"/>
      <protection locked="0"/>
    </xf>
    <xf numFmtId="178" fontId="0" fillId="2" borderId="18" xfId="0" applyNumberFormat="1" applyFill="1" applyBorder="1" applyAlignment="1" applyProtection="1">
      <alignment horizontal="left" shrinkToFit="1"/>
      <protection locked="0"/>
    </xf>
    <xf numFmtId="0" fontId="9" fillId="0" borderId="36" xfId="0" applyFont="1" applyBorder="1" applyAlignment="1">
      <alignment vertical="top"/>
    </xf>
    <xf numFmtId="0" fontId="0" fillId="0" borderId="23" xfId="0" applyBorder="1" applyAlignment="1">
      <alignment vertical="top"/>
    </xf>
    <xf numFmtId="0" fontId="0" fillId="0" borderId="23" xfId="0" applyBorder="1" applyAlignment="1">
      <alignment shrinkToFit="1"/>
    </xf>
    <xf numFmtId="0" fontId="0" fillId="0" borderId="39" xfId="0" applyBorder="1" applyAlignment="1">
      <alignment shrinkToFit="1"/>
    </xf>
    <xf numFmtId="0" fontId="0" fillId="0" borderId="28" xfId="0" applyBorder="1" applyAlignment="1">
      <alignment shrinkToFit="1"/>
    </xf>
    <xf numFmtId="0" fontId="0" fillId="0" borderId="29" xfId="0" applyBorder="1" applyAlignment="1">
      <alignment shrinkToFit="1"/>
    </xf>
    <xf numFmtId="0" fontId="0" fillId="0" borderId="32" xfId="0" applyBorder="1" applyAlignment="1">
      <alignment shrinkToFit="1"/>
    </xf>
    <xf numFmtId="0" fontId="0" fillId="0" borderId="7" xfId="0" applyBorder="1" applyAlignment="1">
      <alignment shrinkToFit="1"/>
    </xf>
    <xf numFmtId="0" fontId="0" fillId="0" borderId="8" xfId="0" applyBorder="1" applyAlignment="1">
      <alignment shrinkToFit="1"/>
    </xf>
    <xf numFmtId="0" fontId="0" fillId="0" borderId="38" xfId="0" applyBorder="1" applyAlignment="1">
      <alignment shrinkToFit="1"/>
    </xf>
    <xf numFmtId="0" fontId="9" fillId="2" borderId="23" xfId="0" applyFont="1" applyFill="1" applyBorder="1" applyAlignment="1" applyProtection="1">
      <alignment vertical="center" wrapText="1"/>
      <protection locked="0"/>
    </xf>
    <xf numFmtId="177" fontId="9" fillId="2" borderId="10" xfId="0" applyNumberFormat="1" applyFont="1" applyFill="1" applyBorder="1" applyAlignment="1" applyProtection="1">
      <alignment horizontal="left" shrinkToFit="1"/>
      <protection locked="0"/>
    </xf>
    <xf numFmtId="177" fontId="0" fillId="2" borderId="0" xfId="0" applyNumberFormat="1" applyFill="1" applyAlignment="1" applyProtection="1">
      <alignment horizontal="left" shrinkToFit="1"/>
      <protection locked="0"/>
    </xf>
    <xf numFmtId="177" fontId="0" fillId="2" borderId="11" xfId="0" applyNumberFormat="1" applyFill="1" applyBorder="1" applyAlignment="1" applyProtection="1">
      <alignment horizontal="left" shrinkToFit="1"/>
      <protection locked="0"/>
    </xf>
    <xf numFmtId="0" fontId="9" fillId="0" borderId="20" xfId="0" applyFont="1" applyBorder="1" applyAlignment="1">
      <alignment shrinkToFit="1"/>
    </xf>
    <xf numFmtId="0" fontId="9" fillId="0" borderId="21" xfId="0" applyFont="1" applyBorder="1" applyAlignment="1">
      <alignment shrinkToFit="1"/>
    </xf>
    <xf numFmtId="0" fontId="9" fillId="0" borderId="35" xfId="0" applyFont="1" applyBorder="1" applyAlignment="1">
      <alignment shrinkToFit="1"/>
    </xf>
    <xf numFmtId="0" fontId="0" fillId="0" borderId="24" xfId="0" applyBorder="1" applyAlignment="1">
      <alignment shrinkToFit="1"/>
    </xf>
    <xf numFmtId="0" fontId="0" fillId="0" borderId="25" xfId="0" applyBorder="1" applyAlignment="1">
      <alignment shrinkToFit="1"/>
    </xf>
    <xf numFmtId="0" fontId="0" fillId="0" borderId="34" xfId="0" applyBorder="1" applyAlignment="1">
      <alignment shrinkToFit="1"/>
    </xf>
    <xf numFmtId="0" fontId="9" fillId="2" borderId="20" xfId="0" applyFont="1" applyFill="1" applyBorder="1" applyAlignment="1" applyProtection="1">
      <alignment horizontal="left" shrinkToFit="1"/>
      <protection locked="0"/>
    </xf>
    <xf numFmtId="0" fontId="0" fillId="2" borderId="21" xfId="0" applyFill="1" applyBorder="1" applyAlignment="1" applyProtection="1">
      <alignment horizontal="left" shrinkToFit="1"/>
      <protection locked="0"/>
    </xf>
    <xf numFmtId="0" fontId="0" fillId="2" borderId="22" xfId="0" applyFill="1" applyBorder="1" applyAlignment="1" applyProtection="1">
      <alignment horizontal="left" shrinkToFit="1"/>
      <protection locked="0"/>
    </xf>
    <xf numFmtId="0" fontId="24" fillId="0" borderId="0" xfId="1" applyFont="1" applyFill="1" applyAlignment="1">
      <alignment horizontal="center" vertical="center" shrinkToFit="1"/>
    </xf>
    <xf numFmtId="0" fontId="23" fillId="0" borderId="0" xfId="0" applyFont="1" applyAlignment="1">
      <alignment horizontal="center" vertical="center" shrinkToFit="1"/>
    </xf>
    <xf numFmtId="0" fontId="24" fillId="0" borderId="0" xfId="1" applyFont="1" applyFill="1" applyAlignment="1">
      <alignment horizontal="center" vertical="center"/>
    </xf>
    <xf numFmtId="0" fontId="8" fillId="0" borderId="0" xfId="0" applyFont="1"/>
    <xf numFmtId="0" fontId="5" fillId="0" borderId="0" xfId="0" applyFont="1" applyAlignment="1">
      <alignment horizontal="center"/>
    </xf>
    <xf numFmtId="0" fontId="1" fillId="0" borderId="0" xfId="0" applyFont="1"/>
    <xf numFmtId="0" fontId="1" fillId="0" borderId="0" xfId="0" applyFont="1" applyAlignment="1">
      <alignment horizontal="left"/>
    </xf>
    <xf numFmtId="0" fontId="1" fillId="0" borderId="7" xfId="0" applyFont="1" applyBorder="1" applyAlignment="1">
      <alignment horizontal="distributed" vertical="center" indent="1"/>
    </xf>
    <xf numFmtId="0" fontId="1" fillId="0" borderId="8" xfId="0" applyFont="1" applyBorder="1" applyAlignment="1">
      <alignment horizontal="distributed" vertical="center" indent="1"/>
    </xf>
    <xf numFmtId="0" fontId="1" fillId="0" borderId="9" xfId="0" applyFont="1" applyBorder="1" applyAlignment="1">
      <alignment horizontal="distributed" vertical="center" indent="1"/>
    </xf>
    <xf numFmtId="0" fontId="17" fillId="0" borderId="7" xfId="0" applyFont="1" applyBorder="1" applyAlignment="1">
      <alignment horizontal="left" vertical="top" wrapText="1"/>
    </xf>
    <xf numFmtId="0" fontId="17" fillId="0" borderId="8" xfId="0" applyFont="1" applyBorder="1" applyAlignment="1">
      <alignment horizontal="left" vertical="top"/>
    </xf>
    <xf numFmtId="0" fontId="17" fillId="0" borderId="9" xfId="0" applyFont="1" applyBorder="1" applyAlignment="1">
      <alignment horizontal="left" vertical="top"/>
    </xf>
    <xf numFmtId="0" fontId="3" fillId="0" borderId="2" xfId="0" applyFont="1" applyBorder="1" applyAlignment="1">
      <alignment vertical="center"/>
    </xf>
    <xf numFmtId="0" fontId="3" fillId="0" borderId="2" xfId="0" applyFont="1" applyBorder="1"/>
    <xf numFmtId="0" fontId="8" fillId="0" borderId="2" xfId="0" applyFont="1" applyBorder="1"/>
    <xf numFmtId="0" fontId="3" fillId="0" borderId="7" xfId="0" applyFont="1" applyBorder="1" applyAlignment="1">
      <alignment horizontal="distributed" vertical="center" wrapText="1" indent="1"/>
    </xf>
    <xf numFmtId="0" fontId="3" fillId="0" borderId="8" xfId="0" applyFont="1" applyBorder="1" applyAlignment="1">
      <alignment horizontal="distributed" vertical="center" indent="1"/>
    </xf>
    <xf numFmtId="0" fontId="3" fillId="0" borderId="9" xfId="0" applyFont="1" applyBorder="1" applyAlignment="1">
      <alignment horizontal="distributed" vertical="center" inden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177" fontId="4" fillId="0" borderId="7" xfId="0" applyNumberFormat="1" applyFont="1" applyBorder="1" applyAlignment="1">
      <alignment horizontal="center" vertical="center"/>
    </xf>
    <xf numFmtId="177" fontId="4" fillId="0" borderId="8" xfId="0" applyNumberFormat="1" applyFont="1" applyBorder="1" applyAlignment="1">
      <alignment horizontal="center" vertical="center"/>
    </xf>
    <xf numFmtId="177" fontId="4" fillId="0" borderId="9" xfId="0" applyNumberFormat="1" applyFont="1" applyBorder="1" applyAlignment="1">
      <alignment horizontal="center" vertical="center"/>
    </xf>
    <xf numFmtId="0" fontId="1" fillId="0" borderId="7" xfId="0" applyFont="1" applyBorder="1" applyAlignment="1">
      <alignment horizontal="distributed" vertical="center" wrapText="1" inden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 fillId="0" borderId="1" xfId="0" applyFont="1" applyBorder="1" applyAlignment="1">
      <alignment horizontal="distributed" vertical="center" indent="1"/>
    </xf>
    <xf numFmtId="0" fontId="1" fillId="0" borderId="2" xfId="0" applyFont="1" applyBorder="1" applyAlignment="1">
      <alignment horizontal="distributed" vertical="center" indent="1"/>
    </xf>
    <xf numFmtId="0" fontId="1" fillId="0" borderId="3" xfId="0" applyFont="1" applyBorder="1" applyAlignment="1">
      <alignment horizontal="distributed" vertical="center" indent="1"/>
    </xf>
    <xf numFmtId="0" fontId="1" fillId="0" borderId="4" xfId="0" applyFont="1" applyBorder="1" applyAlignment="1">
      <alignment horizontal="distributed" vertical="center" indent="1"/>
    </xf>
    <xf numFmtId="0" fontId="1" fillId="0" borderId="5" xfId="0" applyFont="1" applyBorder="1" applyAlignment="1">
      <alignment horizontal="distributed" vertical="center" indent="1"/>
    </xf>
    <xf numFmtId="0" fontId="1" fillId="0" borderId="6" xfId="0" applyFont="1" applyBorder="1" applyAlignment="1">
      <alignment horizontal="distributed" vertical="center" inden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Alignment="1">
      <alignment horizontal="center" vertical="center"/>
    </xf>
    <xf numFmtId="0" fontId="1" fillId="0" borderId="11" xfId="0" applyFont="1" applyBorder="1" applyAlignment="1">
      <alignment horizontal="center" vertical="center"/>
    </xf>
    <xf numFmtId="177" fontId="1" fillId="0" borderId="1" xfId="0" applyNumberFormat="1" applyFont="1" applyBorder="1" applyAlignment="1">
      <alignment horizontal="left" vertical="center" indent="1" shrinkToFit="1"/>
    </xf>
    <xf numFmtId="177" fontId="1" fillId="0" borderId="2" xfId="0" applyNumberFormat="1" applyFont="1" applyBorder="1" applyAlignment="1">
      <alignment horizontal="left" vertical="center" indent="1" shrinkToFit="1"/>
    </xf>
    <xf numFmtId="0" fontId="3" fillId="0" borderId="2" xfId="0" applyFont="1" applyBorder="1" applyAlignment="1">
      <alignment horizontal="center" vertical="center"/>
    </xf>
    <xf numFmtId="0" fontId="3" fillId="0" borderId="0" xfId="0" applyFont="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0" xfId="0" applyFont="1" applyAlignment="1">
      <alignment horizontal="center" vertical="center" shrinkToFit="1"/>
    </xf>
    <xf numFmtId="0" fontId="3" fillId="0" borderId="11" xfId="0" applyFont="1" applyBorder="1" applyAlignment="1">
      <alignment horizontal="center" vertical="center" shrinkToFit="1"/>
    </xf>
    <xf numFmtId="177" fontId="1" fillId="0" borderId="4" xfId="0" applyNumberFormat="1" applyFont="1" applyBorder="1" applyAlignment="1">
      <alignment horizontal="left" vertical="center" indent="1" shrinkToFit="1"/>
    </xf>
    <xf numFmtId="177" fontId="1" fillId="0" borderId="5" xfId="0" applyNumberFormat="1" applyFont="1" applyBorder="1" applyAlignment="1">
      <alignment horizontal="left" vertical="center" indent="1" shrinkToFit="1"/>
    </xf>
    <xf numFmtId="0" fontId="1" fillId="0" borderId="12" xfId="0" applyFont="1" applyBorder="1" applyAlignment="1">
      <alignment horizontal="center" vertical="center"/>
    </xf>
    <xf numFmtId="0" fontId="4" fillId="0" borderId="12" xfId="0" applyFont="1" applyBorder="1" applyAlignment="1">
      <alignment horizontal="center" vertical="center"/>
    </xf>
    <xf numFmtId="0" fontId="1" fillId="0" borderId="0" xfId="0" applyFont="1" applyAlignment="1">
      <alignment horizontal="right" shrinkToFit="1"/>
    </xf>
    <xf numFmtId="0" fontId="1" fillId="0" borderId="0" xfId="0" applyFont="1" applyAlignment="1">
      <alignment horizontal="left" shrinkToFit="1"/>
    </xf>
    <xf numFmtId="0" fontId="3" fillId="0" borderId="0" xfId="0" applyFont="1"/>
    <xf numFmtId="177" fontId="1" fillId="0" borderId="0" xfId="0" applyNumberFormat="1" applyFont="1" applyAlignment="1">
      <alignment horizontal="right"/>
    </xf>
    <xf numFmtId="0" fontId="1" fillId="0" borderId="0" xfId="0" applyFont="1" applyAlignment="1">
      <alignment horizontal="right"/>
    </xf>
    <xf numFmtId="0" fontId="15" fillId="0" borderId="0" xfId="0" applyFont="1" applyAlignment="1">
      <alignment shrinkToFit="1"/>
    </xf>
    <xf numFmtId="0" fontId="18" fillId="0" borderId="1" xfId="0" applyFont="1" applyBorder="1" applyAlignment="1" applyProtection="1">
      <alignment vertical="center" shrinkToFit="1"/>
      <protection locked="0"/>
    </xf>
    <xf numFmtId="0" fontId="20" fillId="0" borderId="2" xfId="0" applyFont="1" applyBorder="1" applyAlignment="1" applyProtection="1">
      <alignment vertical="center" shrinkToFit="1"/>
      <protection locked="0"/>
    </xf>
    <xf numFmtId="0" fontId="20" fillId="0" borderId="3" xfId="0" applyFont="1" applyBorder="1" applyAlignment="1" applyProtection="1">
      <alignment vertical="center" shrinkToFit="1"/>
      <protection locked="0"/>
    </xf>
    <xf numFmtId="180" fontId="3" fillId="3" borderId="1" xfId="0" applyNumberFormat="1" applyFont="1" applyFill="1" applyBorder="1" applyAlignment="1" applyProtection="1">
      <alignment horizontal="center" vertical="center" shrinkToFit="1"/>
      <protection locked="0"/>
    </xf>
    <xf numFmtId="180" fontId="7" fillId="3" borderId="3" xfId="0" applyNumberFormat="1" applyFont="1" applyFill="1" applyBorder="1" applyAlignment="1" applyProtection="1">
      <alignment horizontal="center" vertical="center" shrinkToFit="1"/>
      <protection locked="0"/>
    </xf>
    <xf numFmtId="49" fontId="3" fillId="0" borderId="4" xfId="0" applyNumberFormat="1" applyFont="1" applyBorder="1" applyAlignment="1" applyProtection="1">
      <alignment horizontal="center" vertical="center" shrinkToFit="1"/>
      <protection locked="0"/>
    </xf>
    <xf numFmtId="49" fontId="7" fillId="0" borderId="5" xfId="0" applyNumberFormat="1" applyFont="1" applyBorder="1" applyAlignment="1" applyProtection="1">
      <alignment horizontal="center" vertical="center" shrinkToFit="1"/>
      <protection locked="0"/>
    </xf>
    <xf numFmtId="49" fontId="7" fillId="0" borderId="6" xfId="0" applyNumberFormat="1" applyFont="1" applyBorder="1" applyAlignment="1" applyProtection="1">
      <alignment horizontal="center" vertical="center" shrinkToFit="1"/>
      <protection locked="0"/>
    </xf>
    <xf numFmtId="0" fontId="18" fillId="0" borderId="2" xfId="0" applyFont="1" applyBorder="1" applyAlignment="1">
      <alignment vertical="center" shrinkToFit="1"/>
    </xf>
    <xf numFmtId="179" fontId="3" fillId="3" borderId="1" xfId="0" applyNumberFormat="1" applyFont="1" applyFill="1" applyBorder="1" applyAlignment="1" applyProtection="1">
      <alignment horizontal="center" vertical="center" shrinkToFit="1"/>
      <protection locked="0"/>
    </xf>
    <xf numFmtId="179" fontId="7" fillId="3" borderId="2" xfId="0" applyNumberFormat="1" applyFont="1" applyFill="1" applyBorder="1" applyAlignment="1" applyProtection="1">
      <alignment horizontal="center" vertical="center" shrinkToFit="1"/>
      <protection locked="0"/>
    </xf>
    <xf numFmtId="179" fontId="7" fillId="3" borderId="3" xfId="0" applyNumberFormat="1" applyFont="1" applyFill="1" applyBorder="1" applyAlignment="1" applyProtection="1">
      <alignment horizontal="center" vertical="center" shrinkToFit="1"/>
      <protection locked="0"/>
    </xf>
    <xf numFmtId="180" fontId="3" fillId="3" borderId="7" xfId="0" applyNumberFormat="1" applyFont="1" applyFill="1" applyBorder="1" applyAlignment="1">
      <alignment horizontal="center" vertical="center" shrinkToFit="1"/>
    </xf>
    <xf numFmtId="180" fontId="3" fillId="3" borderId="8" xfId="0" applyNumberFormat="1" applyFont="1" applyFill="1" applyBorder="1" applyAlignment="1">
      <alignment horizontal="center" vertical="center" shrinkToFit="1"/>
    </xf>
    <xf numFmtId="180" fontId="3" fillId="3" borderId="9" xfId="0" applyNumberFormat="1" applyFont="1" applyFill="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10" xfId="0" applyFont="1" applyBorder="1" applyAlignment="1">
      <alignment horizontal="distributed" vertical="center" indent="1"/>
    </xf>
    <xf numFmtId="0" fontId="1" fillId="0" borderId="0" xfId="0" applyFont="1" applyAlignment="1">
      <alignment horizontal="distributed" vertical="center" indent="1"/>
    </xf>
    <xf numFmtId="0" fontId="1" fillId="0" borderId="11" xfId="0" applyFont="1" applyBorder="1" applyAlignment="1">
      <alignment horizontal="distributed" vertical="center" indent="1"/>
    </xf>
    <xf numFmtId="181" fontId="6" fillId="0" borderId="0" xfId="0" applyNumberFormat="1" applyFont="1" applyAlignment="1">
      <alignment horizontal="right" vertical="center" shrinkToFit="1"/>
    </xf>
    <xf numFmtId="0" fontId="1" fillId="0" borderId="0" xfId="0" applyFont="1" applyAlignment="1">
      <alignment horizontal="left" vertical="center" shrinkToFit="1"/>
    </xf>
    <xf numFmtId="0" fontId="1" fillId="0" borderId="1" xfId="0" applyFont="1" applyBorder="1" applyAlignment="1">
      <alignment horizontal="distributed" vertical="center" indent="1" shrinkToFit="1"/>
    </xf>
    <xf numFmtId="0" fontId="0" fillId="0" borderId="2" xfId="0" applyBorder="1" applyAlignment="1">
      <alignment horizontal="distributed" vertical="center" indent="1" shrinkToFit="1"/>
    </xf>
    <xf numFmtId="0" fontId="0" fillId="0" borderId="3" xfId="0" applyBorder="1" applyAlignment="1">
      <alignment horizontal="distributed" vertical="center" indent="1" shrinkToFit="1"/>
    </xf>
    <xf numFmtId="177" fontId="4" fillId="0" borderId="1" xfId="0" applyNumberFormat="1" applyFont="1" applyBorder="1" applyAlignment="1">
      <alignment horizontal="center" vertical="center" shrinkToFit="1"/>
    </xf>
    <xf numFmtId="0" fontId="1" fillId="0" borderId="4" xfId="0" applyFont="1" applyBorder="1" applyAlignment="1">
      <alignment horizontal="center" vertical="center" shrinkToFit="1"/>
    </xf>
    <xf numFmtId="0" fontId="18" fillId="0" borderId="4" xfId="0" applyFont="1" applyBorder="1" applyAlignment="1" applyProtection="1">
      <alignment vertical="center" shrinkToFit="1"/>
      <protection locked="0"/>
    </xf>
    <xf numFmtId="0" fontId="20" fillId="0" borderId="5" xfId="0" applyFont="1" applyBorder="1" applyAlignment="1" applyProtection="1">
      <alignment vertical="center" shrinkToFit="1"/>
      <protection locked="0"/>
    </xf>
    <xf numFmtId="0" fontId="20" fillId="0" borderId="6" xfId="0" applyFont="1" applyBorder="1" applyAlignment="1" applyProtection="1">
      <alignment vertical="center" shrinkToFit="1"/>
      <protection locked="0"/>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3" fillId="0" borderId="4"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6" xfId="0" applyFont="1" applyBorder="1" applyAlignment="1">
      <alignment horizontal="distributed" vertical="center" indent="1"/>
    </xf>
    <xf numFmtId="0" fontId="4" fillId="0" borderId="7" xfId="0" applyFont="1" applyBorder="1" applyAlignment="1">
      <alignment horizontal="right" vertical="center"/>
    </xf>
    <xf numFmtId="0" fontId="1" fillId="0" borderId="8" xfId="0" applyFont="1" applyBorder="1" applyAlignment="1">
      <alignment horizontal="right" vertical="center"/>
    </xf>
    <xf numFmtId="0" fontId="4" fillId="0" borderId="8"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3" fillId="0" borderId="12" xfId="0" applyFont="1" applyBorder="1" applyAlignment="1">
      <alignment horizontal="center" vertical="center" wrapText="1" shrinkToFit="1"/>
    </xf>
    <xf numFmtId="0" fontId="3" fillId="0" borderId="12" xfId="0" applyFont="1" applyBorder="1" applyAlignment="1">
      <alignment horizontal="center" vertical="center" shrinkToFit="1"/>
    </xf>
    <xf numFmtId="0" fontId="8" fillId="0" borderId="4" xfId="0" applyFont="1" applyBorder="1" applyAlignment="1">
      <alignment horizontal="left" vertical="top" wrapText="1"/>
    </xf>
    <xf numFmtId="0" fontId="8" fillId="0" borderId="5" xfId="0" applyFont="1" applyBorder="1" applyAlignment="1">
      <alignment horizontal="left" vertical="top"/>
    </xf>
    <xf numFmtId="0" fontId="8" fillId="0" borderId="6" xfId="0" applyFont="1" applyBorder="1" applyAlignment="1">
      <alignment horizontal="left" vertical="top"/>
    </xf>
    <xf numFmtId="177" fontId="19" fillId="0" borderId="5" xfId="0" applyNumberFormat="1" applyFont="1" applyBorder="1" applyAlignment="1">
      <alignment horizontal="left" vertical="center" shrinkToFit="1"/>
    </xf>
    <xf numFmtId="0" fontId="20" fillId="0" borderId="5" xfId="0" applyFont="1" applyBorder="1" applyAlignment="1">
      <alignment horizontal="left" vertical="center" shrinkToFit="1"/>
    </xf>
    <xf numFmtId="177" fontId="20" fillId="0" borderId="5" xfId="0" applyNumberFormat="1" applyFont="1" applyBorder="1" applyAlignment="1">
      <alignment horizontal="left" vertical="center" shrinkToFit="1"/>
    </xf>
    <xf numFmtId="0" fontId="1" fillId="3" borderId="14" xfId="0" applyFont="1" applyFill="1" applyBorder="1" applyAlignment="1">
      <alignment horizontal="center" vertical="center"/>
    </xf>
    <xf numFmtId="0" fontId="0" fillId="0" borderId="40" xfId="0" applyBorder="1" applyAlignment="1">
      <alignment horizontal="center" vertical="center"/>
    </xf>
    <xf numFmtId="0" fontId="1" fillId="0" borderId="5" xfId="0" applyFont="1" applyBorder="1"/>
    <xf numFmtId="0" fontId="0" fillId="0" borderId="5" xfId="0" applyBorder="1"/>
    <xf numFmtId="0" fontId="22" fillId="0" borderId="0" xfId="1" applyFont="1" applyFill="1" applyAlignment="1" applyProtection="1">
      <alignment horizontal="center" vertical="center" shrinkToFit="1"/>
    </xf>
    <xf numFmtId="0" fontId="0" fillId="0" borderId="9" xfId="0" applyBorder="1" applyAlignment="1">
      <alignment horizontal="distributed" vertical="center" wrapText="1" indent="1"/>
    </xf>
    <xf numFmtId="0" fontId="1" fillId="0" borderId="4" xfId="0" applyFont="1" applyBorder="1" applyAlignment="1">
      <alignment horizontal="distributed" vertical="center" wrapText="1" indent="1"/>
    </xf>
    <xf numFmtId="0" fontId="0" fillId="0" borderId="6" xfId="0" applyBorder="1" applyAlignment="1">
      <alignment horizontal="distributed" vertical="center" wrapText="1" indent="1"/>
    </xf>
    <xf numFmtId="0" fontId="1" fillId="0" borderId="1" xfId="0" applyFont="1" applyBorder="1" applyAlignment="1">
      <alignment vertical="center"/>
    </xf>
    <xf numFmtId="0" fontId="0" fillId="0" borderId="3" xfId="0" applyBorder="1" applyAlignment="1">
      <alignment vertical="center"/>
    </xf>
    <xf numFmtId="0" fontId="18" fillId="0" borderId="0" xfId="0" applyFont="1"/>
    <xf numFmtId="0" fontId="3" fillId="0" borderId="0" xfId="0" applyFont="1" applyAlignment="1">
      <alignment shrinkToFit="1"/>
    </xf>
    <xf numFmtId="0" fontId="4" fillId="0" borderId="8" xfId="0" applyFont="1"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1" fillId="0" borderId="7" xfId="0" applyFont="1" applyBorder="1" applyAlignment="1">
      <alignment horizontal="distributed" vertical="center" indent="1" shrinkToFit="1"/>
    </xf>
    <xf numFmtId="0" fontId="1" fillId="0" borderId="8" xfId="0" applyFont="1" applyBorder="1" applyAlignment="1">
      <alignment horizontal="distributed" vertical="center" indent="1" shrinkToFit="1"/>
    </xf>
    <xf numFmtId="0" fontId="1" fillId="0" borderId="9" xfId="0" applyFont="1" applyBorder="1" applyAlignment="1">
      <alignment horizontal="distributed" vertical="center" indent="1" shrinkToFi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638175</xdr:colOff>
      <xdr:row>13</xdr:row>
      <xdr:rowOff>85724</xdr:rowOff>
    </xdr:from>
    <xdr:to>
      <xdr:col>12</xdr:col>
      <xdr:colOff>9525</xdr:colOff>
      <xdr:row>19</xdr:row>
      <xdr:rowOff>171449</xdr:rowOff>
    </xdr:to>
    <xdr:sp macro="" textlink="">
      <xdr:nvSpPr>
        <xdr:cNvPr id="2" name="四角形: 角を丸くする 1">
          <a:extLst>
            <a:ext uri="{FF2B5EF4-FFF2-40B4-BE49-F238E27FC236}">
              <a16:creationId xmlns:a16="http://schemas.microsoft.com/office/drawing/2014/main" id="{E43424A0-C050-F882-22F7-15B664D9A902}"/>
            </a:ext>
          </a:extLst>
        </xdr:cNvPr>
        <xdr:cNvSpPr/>
      </xdr:nvSpPr>
      <xdr:spPr>
        <a:xfrm>
          <a:off x="4067175" y="2962274"/>
          <a:ext cx="4171950" cy="1514475"/>
        </a:xfrm>
        <a:prstGeom prst="round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200025</xdr:colOff>
      <xdr:row>13</xdr:row>
      <xdr:rowOff>76199</xdr:rowOff>
    </xdr:from>
    <xdr:to>
      <xdr:col>19</xdr:col>
      <xdr:colOff>104775</xdr:colOff>
      <xdr:row>15</xdr:row>
      <xdr:rowOff>57150</xdr:rowOff>
    </xdr:to>
    <xdr:sp macro="" textlink="">
      <xdr:nvSpPr>
        <xdr:cNvPr id="2" name="大かっこ 1">
          <a:extLst>
            <a:ext uri="{FF2B5EF4-FFF2-40B4-BE49-F238E27FC236}">
              <a16:creationId xmlns:a16="http://schemas.microsoft.com/office/drawing/2014/main" id="{3C2A5AA6-825B-4F60-B35F-D1B33F7E48F9}"/>
            </a:ext>
          </a:extLst>
        </xdr:cNvPr>
        <xdr:cNvSpPr/>
      </xdr:nvSpPr>
      <xdr:spPr>
        <a:xfrm>
          <a:off x="3076575" y="2486024"/>
          <a:ext cx="2143125" cy="47625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190501</xdr:colOff>
      <xdr:row>12</xdr:row>
      <xdr:rowOff>57149</xdr:rowOff>
    </xdr:from>
    <xdr:to>
      <xdr:col>17</xdr:col>
      <xdr:colOff>190501</xdr:colOff>
      <xdr:row>14</xdr:row>
      <xdr:rowOff>104775</xdr:rowOff>
    </xdr:to>
    <xdr:sp macro="" textlink="">
      <xdr:nvSpPr>
        <xdr:cNvPr id="2" name="大かっこ 1">
          <a:extLst>
            <a:ext uri="{FF2B5EF4-FFF2-40B4-BE49-F238E27FC236}">
              <a16:creationId xmlns:a16="http://schemas.microsoft.com/office/drawing/2014/main" id="{D5520AD8-A386-4398-BBA0-78F6E180EF19}"/>
            </a:ext>
          </a:extLst>
        </xdr:cNvPr>
        <xdr:cNvSpPr/>
      </xdr:nvSpPr>
      <xdr:spPr>
        <a:xfrm>
          <a:off x="3219451" y="2409824"/>
          <a:ext cx="1885950" cy="2286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22</xdr:col>
      <xdr:colOff>66675</xdr:colOff>
      <xdr:row>19</xdr:row>
      <xdr:rowOff>66675</xdr:rowOff>
    </xdr:from>
    <xdr:to>
      <xdr:col>27</xdr:col>
      <xdr:colOff>361950</xdr:colOff>
      <xdr:row>20</xdr:row>
      <xdr:rowOff>85725</xdr:rowOff>
    </xdr:to>
    <xdr:sp macro="" textlink="">
      <xdr:nvSpPr>
        <xdr:cNvPr id="3" name="テキスト ボックス 2">
          <a:extLst>
            <a:ext uri="{FF2B5EF4-FFF2-40B4-BE49-F238E27FC236}">
              <a16:creationId xmlns:a16="http://schemas.microsoft.com/office/drawing/2014/main" id="{F22B0557-2B33-A879-4482-2EF49C58F857}"/>
            </a:ext>
          </a:extLst>
        </xdr:cNvPr>
        <xdr:cNvSpPr txBox="1"/>
      </xdr:nvSpPr>
      <xdr:spPr>
        <a:xfrm>
          <a:off x="6143625" y="3219450"/>
          <a:ext cx="2409825" cy="4000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en-US" altLang="ja-JP" sz="1100"/>
            <a:t>(</a:t>
          </a:r>
          <a:r>
            <a:rPr kumimoji="1" lang="ja-JP" altLang="en-US" sz="1100"/>
            <a:t>選択</a:t>
          </a:r>
          <a:r>
            <a:rPr kumimoji="1" lang="en-US" altLang="ja-JP" sz="1100"/>
            <a:t>)100V</a:t>
          </a:r>
          <a:r>
            <a:rPr kumimoji="1" lang="ja-JP" altLang="en-US" sz="1100"/>
            <a:t>用または</a:t>
          </a:r>
          <a:r>
            <a:rPr kumimoji="1" lang="en-US" altLang="ja-JP" sz="1100"/>
            <a:t>200V</a:t>
          </a:r>
          <a:r>
            <a:rPr kumimoji="1" lang="ja-JP" altLang="en-US" sz="1100"/>
            <a:t>用</a:t>
          </a:r>
          <a:endParaRPr kumimoji="1" lang="en-US" altLang="ja-JP"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55BB8-3392-4788-B8B3-EE343F953C1E}">
  <dimension ref="B2:L19"/>
  <sheetViews>
    <sheetView showGridLines="0" showRowColHeaders="0" tabSelected="1" zoomScaleNormal="100" workbookViewId="0"/>
  </sheetViews>
  <sheetFormatPr defaultRowHeight="18" x14ac:dyDescent="0.45"/>
  <sheetData>
    <row r="2" spans="2:12" ht="22.2" x14ac:dyDescent="0.55000000000000004">
      <c r="B2" s="17" t="s">
        <v>117</v>
      </c>
    </row>
    <row r="4" spans="2:12" x14ac:dyDescent="0.45">
      <c r="C4" s="76" t="s">
        <v>22</v>
      </c>
      <c r="D4" s="76"/>
      <c r="F4" s="76" t="s">
        <v>23</v>
      </c>
      <c r="G4" s="76"/>
    </row>
    <row r="7" spans="2:12" x14ac:dyDescent="0.45">
      <c r="B7" s="20" t="s">
        <v>25</v>
      </c>
    </row>
    <row r="8" spans="2:12" x14ac:dyDescent="0.45">
      <c r="B8" s="75" t="s">
        <v>86</v>
      </c>
      <c r="C8" s="75"/>
      <c r="D8" s="75"/>
      <c r="E8" s="75"/>
      <c r="F8" s="75"/>
      <c r="G8" s="75"/>
      <c r="H8" s="75"/>
      <c r="I8" s="75"/>
      <c r="J8" s="75"/>
      <c r="K8" s="75"/>
      <c r="L8" s="75"/>
    </row>
    <row r="9" spans="2:12" x14ac:dyDescent="0.45">
      <c r="B9" s="75"/>
      <c r="C9" s="75"/>
      <c r="D9" s="75"/>
      <c r="E9" s="75"/>
      <c r="F9" s="75"/>
      <c r="G9" s="75"/>
      <c r="H9" s="75"/>
      <c r="I9" s="75"/>
      <c r="J9" s="75"/>
      <c r="K9" s="75"/>
      <c r="L9" s="75"/>
    </row>
    <row r="10" spans="2:12" ht="8.1" customHeight="1" x14ac:dyDescent="0.45">
      <c r="B10" s="20"/>
      <c r="C10" s="20"/>
      <c r="D10" s="20"/>
      <c r="E10" s="20"/>
      <c r="F10" s="20"/>
      <c r="G10" s="20"/>
      <c r="H10" s="20"/>
      <c r="I10" s="20"/>
      <c r="J10" s="20"/>
      <c r="K10" s="20"/>
      <c r="L10" s="20"/>
    </row>
    <row r="11" spans="2:12" x14ac:dyDescent="0.45">
      <c r="B11" s="75"/>
      <c r="C11" s="75"/>
      <c r="D11" s="75"/>
      <c r="E11" s="75"/>
      <c r="F11" s="75"/>
      <c r="G11" s="75"/>
      <c r="H11" s="75"/>
      <c r="I11" s="75"/>
      <c r="J11" s="75"/>
      <c r="K11" s="75"/>
      <c r="L11" s="75"/>
    </row>
    <row r="12" spans="2:12" ht="8.1" customHeight="1" x14ac:dyDescent="0.45">
      <c r="B12" s="20"/>
      <c r="C12" s="20"/>
      <c r="D12" s="20"/>
      <c r="E12" s="20"/>
      <c r="F12" s="20"/>
      <c r="G12" s="20"/>
      <c r="H12" s="20"/>
      <c r="I12" s="20"/>
      <c r="J12" s="20"/>
      <c r="K12" s="20"/>
      <c r="L12" s="20"/>
    </row>
    <row r="13" spans="2:12" x14ac:dyDescent="0.45">
      <c r="B13" s="75"/>
      <c r="C13" s="75"/>
      <c r="D13" s="75"/>
      <c r="E13" s="75"/>
      <c r="F13" s="75"/>
      <c r="G13" s="75"/>
      <c r="H13" s="75"/>
      <c r="I13" s="75"/>
      <c r="J13" s="75"/>
      <c r="K13" s="75"/>
      <c r="L13" s="75"/>
    </row>
    <row r="15" spans="2:12" x14ac:dyDescent="0.45">
      <c r="G15" s="20" t="s">
        <v>12</v>
      </c>
      <c r="H15" s="75" t="s">
        <v>118</v>
      </c>
      <c r="I15" s="75"/>
      <c r="J15" s="75"/>
      <c r="K15" s="75"/>
      <c r="L15" s="75"/>
    </row>
    <row r="16" spans="2:12" x14ac:dyDescent="0.45">
      <c r="G16" s="20" t="s">
        <v>105</v>
      </c>
      <c r="H16" s="75" t="s">
        <v>16</v>
      </c>
      <c r="I16" s="75"/>
      <c r="J16" s="75" t="s">
        <v>87</v>
      </c>
      <c r="K16" s="75"/>
      <c r="L16" s="75"/>
    </row>
    <row r="17" spans="7:12" x14ac:dyDescent="0.45">
      <c r="G17" s="20"/>
      <c r="H17" s="75" t="s">
        <v>5</v>
      </c>
      <c r="I17" s="75"/>
      <c r="J17" s="75" t="s">
        <v>20</v>
      </c>
      <c r="K17" s="75"/>
      <c r="L17" s="75"/>
    </row>
    <row r="18" spans="7:12" x14ac:dyDescent="0.45">
      <c r="G18" s="20"/>
      <c r="H18" s="75" t="s">
        <v>17</v>
      </c>
      <c r="I18" s="75"/>
      <c r="J18" s="75" t="s">
        <v>21</v>
      </c>
      <c r="K18" s="75"/>
      <c r="L18" s="75"/>
    </row>
    <row r="19" spans="7:12" x14ac:dyDescent="0.45">
      <c r="G19" s="20" t="s">
        <v>106</v>
      </c>
      <c r="H19" s="74" t="s">
        <v>107</v>
      </c>
      <c r="I19" s="74"/>
      <c r="J19" s="74"/>
      <c r="K19" s="74"/>
      <c r="L19" s="74"/>
    </row>
  </sheetData>
  <sheetProtection sheet="1" objects="1" scenarios="1"/>
  <mergeCells count="14">
    <mergeCell ref="H15:L15"/>
    <mergeCell ref="B13:L13"/>
    <mergeCell ref="J16:L16"/>
    <mergeCell ref="J17:L17"/>
    <mergeCell ref="C4:D4"/>
    <mergeCell ref="F4:G4"/>
    <mergeCell ref="B11:L11"/>
    <mergeCell ref="B8:L8"/>
    <mergeCell ref="B9:L9"/>
    <mergeCell ref="H19:L19"/>
    <mergeCell ref="J18:L18"/>
    <mergeCell ref="H16:I16"/>
    <mergeCell ref="H17:I17"/>
    <mergeCell ref="H18:I18"/>
  </mergeCells>
  <phoneticPr fontId="2"/>
  <hyperlinks>
    <hyperlink ref="C4:D4" location="入力フォーム!A1" display="入力フォームへ" xr:uid="{49FF6C8A-27F5-4AC9-85E3-DE4C9EB951CC}"/>
    <hyperlink ref="F4:G4" location="申請書!A1" display="申請書へ" xr:uid="{E608085B-C51F-4128-99C1-B99A4106A596}"/>
  </hyperlinks>
  <printOptions horizontalCentered="1"/>
  <pageMargins left="0.39370078740157483" right="0.39370078740157483" top="0.78740157480314965" bottom="0.3937007874015748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390B5A-4713-4EB3-A308-C50B31C3C551}">
  <dimension ref="A1:P19"/>
  <sheetViews>
    <sheetView showGridLines="0" showRowColHeaders="0" workbookViewId="0">
      <selection activeCell="K1" sqref="K1"/>
    </sheetView>
  </sheetViews>
  <sheetFormatPr defaultRowHeight="18" x14ac:dyDescent="0.45"/>
  <cols>
    <col min="1" max="1" width="14.69921875" customWidth="1"/>
    <col min="2" max="2" width="16.59765625" customWidth="1"/>
    <col min="3" max="3" width="3.59765625" customWidth="1"/>
    <col min="4" max="4" width="8.59765625" customWidth="1"/>
    <col min="5" max="5" width="3.59765625" customWidth="1"/>
    <col min="6" max="6" width="8.59765625" customWidth="1"/>
    <col min="7" max="7" width="36.8984375" customWidth="1"/>
    <col min="8" max="8" width="16.59765625" customWidth="1"/>
    <col min="9" max="9" width="10.59765625" customWidth="1"/>
    <col min="10" max="10" width="1.59765625" customWidth="1"/>
    <col min="11" max="11" width="10.59765625" customWidth="1"/>
    <col min="12" max="12" width="9" hidden="1" customWidth="1"/>
    <col min="13" max="13" width="14.59765625" hidden="1" customWidth="1"/>
    <col min="14" max="14" width="15.59765625" hidden="1" customWidth="1"/>
    <col min="15" max="15" width="16" hidden="1" customWidth="1"/>
    <col min="16" max="16" width="14.8984375" hidden="1" customWidth="1"/>
  </cols>
  <sheetData>
    <row r="1" spans="1:16" ht="22.2" x14ac:dyDescent="0.55000000000000004">
      <c r="A1" s="17" t="s">
        <v>13</v>
      </c>
      <c r="I1" s="67" t="s">
        <v>24</v>
      </c>
      <c r="J1" s="21"/>
      <c r="K1" s="68" t="s">
        <v>23</v>
      </c>
    </row>
    <row r="2" spans="1:16" x14ac:dyDescent="0.45">
      <c r="C2" s="83" t="s">
        <v>15</v>
      </c>
      <c r="D2" s="83"/>
      <c r="E2" s="83"/>
      <c r="F2" s="83"/>
      <c r="G2" s="83"/>
      <c r="H2" s="16"/>
      <c r="I2" s="16"/>
      <c r="J2" s="16"/>
      <c r="K2" s="16"/>
    </row>
    <row r="3" spans="1:16" ht="20.100000000000001" customHeight="1" thickBot="1" x14ac:dyDescent="0.5">
      <c r="A3" s="13" t="s">
        <v>6</v>
      </c>
      <c r="B3" s="13" t="s">
        <v>14</v>
      </c>
      <c r="C3" s="88"/>
      <c r="D3" s="89"/>
      <c r="E3" s="89"/>
      <c r="F3" s="89"/>
      <c r="G3" s="90"/>
      <c r="H3" s="77" t="s">
        <v>18</v>
      </c>
      <c r="I3" s="78"/>
      <c r="J3" s="78"/>
      <c r="K3" s="79"/>
      <c r="M3" t="s">
        <v>40</v>
      </c>
      <c r="N3" t="s">
        <v>53</v>
      </c>
      <c r="O3" t="s">
        <v>39</v>
      </c>
      <c r="P3" t="s">
        <v>58</v>
      </c>
    </row>
    <row r="4" spans="1:16" ht="20.100000000000001" customHeight="1" x14ac:dyDescent="0.45">
      <c r="A4" s="29" t="s">
        <v>0</v>
      </c>
      <c r="B4" s="18" t="s">
        <v>61</v>
      </c>
      <c r="C4" s="41" t="s">
        <v>62</v>
      </c>
      <c r="D4" s="39"/>
      <c r="E4" s="42" t="s">
        <v>63</v>
      </c>
      <c r="F4" s="39"/>
      <c r="G4" s="40"/>
      <c r="H4" s="109" t="s">
        <v>111</v>
      </c>
      <c r="I4" s="110"/>
      <c r="J4" s="110"/>
      <c r="K4" s="111"/>
      <c r="M4" t="s">
        <v>41</v>
      </c>
      <c r="O4" t="s">
        <v>54</v>
      </c>
      <c r="P4" t="s">
        <v>59</v>
      </c>
    </row>
    <row r="5" spans="1:16" ht="20.100000000000001" customHeight="1" x14ac:dyDescent="0.45">
      <c r="A5" s="38"/>
      <c r="B5" s="15" t="s">
        <v>7</v>
      </c>
      <c r="C5" s="91"/>
      <c r="D5" s="92"/>
      <c r="E5" s="92"/>
      <c r="F5" s="92"/>
      <c r="G5" s="93"/>
      <c r="H5" s="100" t="s">
        <v>10</v>
      </c>
      <c r="I5" s="101"/>
      <c r="J5" s="101"/>
      <c r="K5" s="102"/>
      <c r="M5" t="s">
        <v>42</v>
      </c>
      <c r="O5" t="s">
        <v>55</v>
      </c>
    </row>
    <row r="6" spans="1:16" ht="20.100000000000001" customHeight="1" x14ac:dyDescent="0.45">
      <c r="A6" s="38"/>
      <c r="B6" s="15" t="s">
        <v>8</v>
      </c>
      <c r="C6" s="91"/>
      <c r="D6" s="92"/>
      <c r="E6" s="92"/>
      <c r="F6" s="92"/>
      <c r="G6" s="93"/>
      <c r="H6" s="100" t="s">
        <v>11</v>
      </c>
      <c r="I6" s="101"/>
      <c r="J6" s="101"/>
      <c r="K6" s="102"/>
      <c r="O6" t="s">
        <v>56</v>
      </c>
    </row>
    <row r="7" spans="1:16" ht="20.100000000000001" customHeight="1" thickBot="1" x14ac:dyDescent="0.5">
      <c r="A7" s="30"/>
      <c r="B7" s="25" t="s">
        <v>9</v>
      </c>
      <c r="C7" s="94"/>
      <c r="D7" s="95"/>
      <c r="E7" s="95"/>
      <c r="F7" s="95"/>
      <c r="G7" s="96"/>
      <c r="H7" s="112" t="s">
        <v>19</v>
      </c>
      <c r="I7" s="113"/>
      <c r="J7" s="113"/>
      <c r="K7" s="114"/>
      <c r="O7" t="s">
        <v>57</v>
      </c>
    </row>
    <row r="8" spans="1:16" ht="20.100000000000001" customHeight="1" x14ac:dyDescent="0.45">
      <c r="A8" s="29" t="s">
        <v>27</v>
      </c>
      <c r="B8" s="14" t="s">
        <v>3</v>
      </c>
      <c r="C8" s="97"/>
      <c r="D8" s="98"/>
      <c r="E8" s="98"/>
      <c r="F8" s="98"/>
      <c r="G8" s="99"/>
      <c r="H8" s="85" t="s">
        <v>109</v>
      </c>
      <c r="I8" s="86"/>
      <c r="J8" s="86"/>
      <c r="K8" s="87"/>
      <c r="L8" t="str">
        <f>IF(C8="三河港(神野地区)","神野",IF(C8="三河港(蒲郡地区)","蒲郡","衣浦"))</f>
        <v>衣浦</v>
      </c>
    </row>
    <row r="9" spans="1:16" ht="20.100000000000001" customHeight="1" x14ac:dyDescent="0.45">
      <c r="A9" s="38"/>
      <c r="B9" s="13" t="s">
        <v>43</v>
      </c>
      <c r="C9" s="103"/>
      <c r="D9" s="104"/>
      <c r="E9" s="104"/>
      <c r="F9" s="104"/>
      <c r="G9" s="105"/>
      <c r="H9" s="115" t="s">
        <v>108</v>
      </c>
      <c r="I9" s="116"/>
      <c r="J9" s="116"/>
      <c r="K9" s="117"/>
      <c r="L9" t="str">
        <f>IF(COUNTIF(C9,"*上屋*")=1,"上屋",IF(COUNTIF(C9,"*貯木*")=1,"貯木場","水面木材整理場"))</f>
        <v>水面木材整理場</v>
      </c>
    </row>
    <row r="10" spans="1:16" ht="20.100000000000001" customHeight="1" thickBot="1" x14ac:dyDescent="0.5">
      <c r="A10" s="30"/>
      <c r="B10" s="25" t="s">
        <v>69</v>
      </c>
      <c r="C10" s="94"/>
      <c r="D10" s="95"/>
      <c r="E10" s="95"/>
      <c r="F10" s="95"/>
      <c r="G10" s="96"/>
      <c r="H10" s="77" t="s">
        <v>111</v>
      </c>
      <c r="I10" s="78"/>
      <c r="J10" s="78"/>
      <c r="K10" s="84"/>
    </row>
    <row r="11" spans="1:16" ht="20.100000000000001" customHeight="1" x14ac:dyDescent="0.45">
      <c r="A11" s="29" t="s">
        <v>45</v>
      </c>
      <c r="B11" s="18" t="s">
        <v>44</v>
      </c>
      <c r="C11" s="80"/>
      <c r="D11" s="81"/>
      <c r="E11" s="81"/>
      <c r="F11" s="81"/>
      <c r="G11" s="82"/>
      <c r="H11" s="85" t="s">
        <v>111</v>
      </c>
      <c r="I11" s="86"/>
      <c r="J11" s="86"/>
      <c r="K11" s="87"/>
    </row>
    <row r="12" spans="1:16" ht="20.100000000000001" customHeight="1" thickBot="1" x14ac:dyDescent="0.5">
      <c r="A12" s="30"/>
      <c r="B12" s="25" t="s">
        <v>46</v>
      </c>
      <c r="C12" s="141"/>
      <c r="D12" s="142"/>
      <c r="E12" s="142"/>
      <c r="F12" s="142"/>
      <c r="G12" s="143"/>
      <c r="H12" s="77" t="s">
        <v>111</v>
      </c>
      <c r="I12" s="78"/>
      <c r="J12" s="78"/>
      <c r="K12" s="84"/>
    </row>
    <row r="13" spans="1:16" ht="20.100000000000001" customHeight="1" x14ac:dyDescent="0.45">
      <c r="A13" s="29" t="s">
        <v>47</v>
      </c>
      <c r="B13" s="18" t="s">
        <v>60</v>
      </c>
      <c r="C13" s="118"/>
      <c r="D13" s="119"/>
      <c r="E13" s="119"/>
      <c r="F13" s="119"/>
      <c r="G13" s="120"/>
      <c r="H13" s="85" t="s">
        <v>111</v>
      </c>
      <c r="I13" s="86"/>
      <c r="J13" s="86"/>
      <c r="K13" s="87"/>
    </row>
    <row r="14" spans="1:16" ht="20.100000000000001" customHeight="1" thickBot="1" x14ac:dyDescent="0.5">
      <c r="A14" s="30"/>
      <c r="B14" s="25" t="s">
        <v>48</v>
      </c>
      <c r="C14" s="106" t="s">
        <v>119</v>
      </c>
      <c r="D14" s="107"/>
      <c r="E14" s="107"/>
      <c r="F14" s="107"/>
      <c r="G14" s="108"/>
      <c r="H14" s="135" t="s">
        <v>68</v>
      </c>
      <c r="I14" s="136"/>
      <c r="J14" s="136"/>
      <c r="K14" s="137"/>
    </row>
    <row r="15" spans="1:16" ht="20.100000000000001" customHeight="1" x14ac:dyDescent="0.45">
      <c r="A15" s="29" t="s">
        <v>49</v>
      </c>
      <c r="B15" s="14" t="s">
        <v>52</v>
      </c>
      <c r="C15" s="80"/>
      <c r="D15" s="81"/>
      <c r="E15" s="81"/>
      <c r="F15" s="81"/>
      <c r="G15" s="82"/>
      <c r="H15" s="138" t="s">
        <v>109</v>
      </c>
      <c r="I15" s="139"/>
      <c r="J15" s="139"/>
      <c r="K15" s="140"/>
      <c r="L15" t="str">
        <f>IF(COUNTIF(C15,"*一般利用(1日単位の利用)*")=1,"一　般","専　用")</f>
        <v>専　用</v>
      </c>
    </row>
    <row r="16" spans="1:16" x14ac:dyDescent="0.45">
      <c r="A16" s="38"/>
      <c r="B16" s="19" t="s">
        <v>50</v>
      </c>
      <c r="C16" s="132"/>
      <c r="D16" s="133"/>
      <c r="E16" s="133"/>
      <c r="F16" s="133"/>
      <c r="G16" s="134"/>
      <c r="H16" s="128" t="s">
        <v>111</v>
      </c>
      <c r="I16" s="129"/>
      <c r="J16" s="129"/>
      <c r="K16" s="130"/>
      <c r="L16">
        <f>C17-C16+1</f>
        <v>1</v>
      </c>
      <c r="M16">
        <f>DATEDIF(C16,C17+15,"M")</f>
        <v>0</v>
      </c>
    </row>
    <row r="17" spans="1:13" ht="18.600000000000001" thickBot="1" x14ac:dyDescent="0.5">
      <c r="A17" s="30"/>
      <c r="B17" s="28" t="s">
        <v>51</v>
      </c>
      <c r="C17" s="88"/>
      <c r="D17" s="89"/>
      <c r="E17" s="89"/>
      <c r="F17" s="89"/>
      <c r="G17" s="89"/>
      <c r="H17" s="125" t="s">
        <v>111</v>
      </c>
      <c r="I17" s="126"/>
      <c r="J17" s="126"/>
      <c r="K17" s="127"/>
    </row>
    <row r="18" spans="1:13" ht="19.5" customHeight="1" thickBot="1" x14ac:dyDescent="0.5">
      <c r="A18" s="121" t="s">
        <v>70</v>
      </c>
      <c r="B18" s="122"/>
      <c r="C18" s="131"/>
      <c r="D18" s="131"/>
      <c r="E18" s="131"/>
      <c r="F18" s="131"/>
      <c r="G18" s="131"/>
      <c r="H18" s="123" t="s">
        <v>113</v>
      </c>
      <c r="I18" s="123"/>
      <c r="J18" s="123"/>
      <c r="K18" s="124"/>
    </row>
    <row r="19" spans="1:13" x14ac:dyDescent="0.45">
      <c r="M19" t="s">
        <v>114</v>
      </c>
    </row>
  </sheetData>
  <sheetProtection sheet="1" objects="1" scenarios="1"/>
  <mergeCells count="33">
    <mergeCell ref="A18:B18"/>
    <mergeCell ref="H18:K18"/>
    <mergeCell ref="H12:K12"/>
    <mergeCell ref="H13:K13"/>
    <mergeCell ref="H17:K17"/>
    <mergeCell ref="H16:K16"/>
    <mergeCell ref="C18:G18"/>
    <mergeCell ref="C16:G16"/>
    <mergeCell ref="C17:G17"/>
    <mergeCell ref="H14:K14"/>
    <mergeCell ref="H15:K15"/>
    <mergeCell ref="C12:G12"/>
    <mergeCell ref="H8:K8"/>
    <mergeCell ref="H4:K4"/>
    <mergeCell ref="H7:K7"/>
    <mergeCell ref="H9:K9"/>
    <mergeCell ref="C13:G13"/>
    <mergeCell ref="H3:K3"/>
    <mergeCell ref="C15:G15"/>
    <mergeCell ref="C2:G2"/>
    <mergeCell ref="H10:K10"/>
    <mergeCell ref="H11:K11"/>
    <mergeCell ref="C3:G3"/>
    <mergeCell ref="C5:G5"/>
    <mergeCell ref="C6:G6"/>
    <mergeCell ref="C7:G7"/>
    <mergeCell ref="C8:G8"/>
    <mergeCell ref="H5:K5"/>
    <mergeCell ref="C9:G9"/>
    <mergeCell ref="C10:G10"/>
    <mergeCell ref="C11:G11"/>
    <mergeCell ref="H6:K6"/>
    <mergeCell ref="C14:G14"/>
  </mergeCells>
  <phoneticPr fontId="2"/>
  <dataValidations count="4">
    <dataValidation type="list" allowBlank="1" showInputMessage="1" showErrorMessage="1" sqref="C8" xr:uid="{090A8669-2AB7-4FDB-BD57-9905325A89F3}">
      <formula1>$M$3:$M$5</formula1>
    </dataValidation>
    <dataValidation type="list" allowBlank="1" showInputMessage="1" showErrorMessage="1" sqref="C15" xr:uid="{45E30FF1-E070-47F2-8F77-76E44A99BA39}">
      <formula1>"一般利用(1日単位の利用),専用利用(1月単位の利用)"</formula1>
    </dataValidation>
    <dataValidation type="list" allowBlank="1" showInputMessage="1" showErrorMessage="1" sqref="C9" xr:uid="{783EE955-B80B-4289-A2D6-8C7798726D97}">
      <formula1>INDIRECT($L$8)</formula1>
    </dataValidation>
    <dataValidation type="list" allowBlank="1" showInputMessage="1" showErrorMessage="1" sqref="C18:G18" xr:uid="{F5BA7B3A-6C8A-4C69-843D-E3686E3D0EED}">
      <formula1>$M$18:$M$19</formula1>
    </dataValidation>
  </dataValidations>
  <hyperlinks>
    <hyperlink ref="I1" location="確認事項!A1" display="確認事項へ" xr:uid="{C766BFE1-4FAB-4FEB-871B-70CFEFE3427A}"/>
    <hyperlink ref="K1" location="申請書!A1" display="申請書へ" xr:uid="{3C7FB239-A9E5-4DCD-BB70-E328FC83D312}"/>
  </hyperlinks>
  <printOptions horizontalCentered="1"/>
  <pageMargins left="0.19685039370078741" right="0.19685039370078741" top="0.78740157480314965" bottom="0.3937007874015748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875B3-7136-4B80-9A98-29297A2C2D0D}">
  <dimension ref="A1:Y75"/>
  <sheetViews>
    <sheetView showGridLines="0" showRowColHeaders="0" zoomScaleNormal="100" workbookViewId="0">
      <selection activeCell="Y6" sqref="Y6:Y7"/>
    </sheetView>
  </sheetViews>
  <sheetFormatPr defaultColWidth="9" defaultRowHeight="13.2" x14ac:dyDescent="0.2"/>
  <cols>
    <col min="1" max="1" width="2.59765625" style="2" customWidth="1"/>
    <col min="2" max="7" width="3.59765625" style="2" customWidth="1"/>
    <col min="8" max="8" width="0.8984375" style="2" customWidth="1"/>
    <col min="9" max="11" width="3.59765625" style="2" customWidth="1"/>
    <col min="12" max="12" width="1.59765625" style="2" customWidth="1"/>
    <col min="13" max="15" width="3.59765625" style="2" customWidth="1"/>
    <col min="16" max="16" width="1.59765625" style="2" customWidth="1"/>
    <col min="17" max="17" width="5.59765625" style="2" customWidth="1"/>
    <col min="18" max="18" width="7.59765625" style="2" customWidth="1"/>
    <col min="19" max="20" width="3.59765625" style="2" customWidth="1"/>
    <col min="21" max="21" width="4.59765625" style="2" customWidth="1"/>
    <col min="22" max="22" width="2.59765625" style="2" customWidth="1"/>
    <col min="23" max="23" width="1.59765625" style="2" customWidth="1"/>
    <col min="24" max="24" width="3.59765625" style="2" customWidth="1"/>
    <col min="25" max="25" width="15.3984375" style="2" customWidth="1"/>
    <col min="26" max="16384" width="9" style="2"/>
  </cols>
  <sheetData>
    <row r="1" spans="1:25" ht="20.100000000000001" customHeight="1" x14ac:dyDescent="0.2">
      <c r="A1" s="9" t="s">
        <v>71</v>
      </c>
    </row>
    <row r="2" spans="1:25" ht="9.9" customHeight="1" x14ac:dyDescent="0.2">
      <c r="A2" s="4"/>
      <c r="B2" s="5"/>
      <c r="C2" s="5"/>
      <c r="D2" s="5"/>
      <c r="E2" s="26"/>
      <c r="F2" s="26"/>
      <c r="G2" s="26"/>
      <c r="H2" s="26"/>
      <c r="I2" s="26"/>
      <c r="J2" s="26"/>
      <c r="K2" s="26"/>
      <c r="L2" s="26"/>
      <c r="M2" s="26"/>
      <c r="N2" s="26"/>
      <c r="O2" s="26"/>
      <c r="P2" s="5"/>
      <c r="Q2" s="5"/>
      <c r="R2" s="5"/>
      <c r="S2" s="5"/>
      <c r="T2" s="5"/>
      <c r="U2" s="5"/>
      <c r="V2" s="5"/>
      <c r="W2" s="6"/>
      <c r="Y2" s="144" t="s">
        <v>22</v>
      </c>
    </row>
    <row r="3" spans="1:25" ht="9.9" customHeight="1" x14ac:dyDescent="0.2">
      <c r="A3" s="11"/>
      <c r="B3" s="31"/>
      <c r="C3" s="31"/>
      <c r="D3" s="148" t="str">
        <f>入力フォーム!L9&amp;"利用許可申請書"</f>
        <v>水面木材整理場利用許可申請書</v>
      </c>
      <c r="E3" s="149"/>
      <c r="F3" s="149"/>
      <c r="G3" s="149"/>
      <c r="H3" s="149"/>
      <c r="I3" s="149"/>
      <c r="J3" s="149"/>
      <c r="K3" s="149"/>
      <c r="L3" s="149"/>
      <c r="M3" s="149"/>
      <c r="N3" s="149"/>
      <c r="O3" s="149"/>
      <c r="P3" s="149"/>
      <c r="Q3" s="149"/>
      <c r="R3" s="149"/>
      <c r="S3" s="149"/>
      <c r="T3" s="149"/>
      <c r="U3" s="31"/>
      <c r="V3" s="31"/>
      <c r="W3" s="32"/>
      <c r="Y3" s="145"/>
    </row>
    <row r="4" spans="1:25" ht="9.9" customHeight="1" x14ac:dyDescent="0.2">
      <c r="A4" s="11"/>
      <c r="B4" s="31"/>
      <c r="C4" s="31"/>
      <c r="D4" s="149"/>
      <c r="E4" s="149"/>
      <c r="F4" s="149"/>
      <c r="G4" s="149"/>
      <c r="H4" s="149"/>
      <c r="I4" s="149"/>
      <c r="J4" s="149"/>
      <c r="K4" s="149"/>
      <c r="L4" s="149"/>
      <c r="M4" s="149"/>
      <c r="N4" s="149"/>
      <c r="O4" s="149"/>
      <c r="P4" s="149"/>
      <c r="Q4" s="149"/>
      <c r="R4" s="149"/>
      <c r="S4" s="149"/>
      <c r="T4" s="149"/>
      <c r="U4" s="31"/>
      <c r="V4" s="31"/>
      <c r="W4" s="32"/>
      <c r="Y4" s="145"/>
    </row>
    <row r="5" spans="1:25" ht="9.9" customHeight="1" x14ac:dyDescent="0.2">
      <c r="A5" s="11"/>
      <c r="B5" s="31"/>
      <c r="C5" s="31"/>
      <c r="D5" s="31"/>
      <c r="E5" s="33"/>
      <c r="F5" s="10"/>
      <c r="G5" s="10"/>
      <c r="H5" s="10"/>
      <c r="I5" s="10"/>
      <c r="J5" s="10"/>
      <c r="K5" s="10"/>
      <c r="L5" s="10"/>
      <c r="M5" s="10"/>
      <c r="N5" s="10"/>
      <c r="O5" s="33"/>
      <c r="P5" s="31"/>
      <c r="Q5" s="31"/>
      <c r="R5" s="31"/>
      <c r="S5" s="31"/>
      <c r="T5" s="31"/>
      <c r="U5" s="31"/>
      <c r="V5" s="31"/>
      <c r="W5" s="32"/>
    </row>
    <row r="6" spans="1:25" ht="20.100000000000001" customHeight="1" x14ac:dyDescent="0.2">
      <c r="A6" s="7"/>
      <c r="P6" s="12"/>
      <c r="Q6" s="34"/>
      <c r="R6" s="209">
        <f>入力フォーム!C3</f>
        <v>0</v>
      </c>
      <c r="S6" s="209"/>
      <c r="T6" s="209"/>
      <c r="U6" s="209"/>
      <c r="V6" s="209"/>
      <c r="W6" s="35"/>
      <c r="Y6" s="146" t="s">
        <v>24</v>
      </c>
    </row>
    <row r="7" spans="1:25" ht="9.9" customHeight="1" x14ac:dyDescent="0.2">
      <c r="A7" s="7"/>
      <c r="Q7" s="10"/>
      <c r="R7" s="10"/>
      <c r="S7" s="10"/>
      <c r="T7" s="10"/>
      <c r="U7" s="10"/>
      <c r="V7" s="10"/>
      <c r="W7" s="36"/>
      <c r="Y7" s="146"/>
    </row>
    <row r="8" spans="1:25" ht="20.100000000000001" customHeight="1" x14ac:dyDescent="0.2">
      <c r="A8" s="7"/>
      <c r="B8" s="149" t="s">
        <v>115</v>
      </c>
      <c r="C8" s="149"/>
      <c r="D8" s="149"/>
      <c r="E8" s="149"/>
      <c r="F8" s="149"/>
      <c r="G8" s="149"/>
      <c r="H8" s="149"/>
      <c r="I8" s="149"/>
      <c r="J8" s="149"/>
      <c r="W8" s="8"/>
    </row>
    <row r="9" spans="1:25" ht="20.100000000000001" customHeight="1" x14ac:dyDescent="0.2">
      <c r="A9" s="7"/>
      <c r="O9" s="211" t="str">
        <f>入力フォーム!C4&amp;入力フォーム!D4&amp;"-"&amp;入力フォーム!F4</f>
        <v>〒-</v>
      </c>
      <c r="P9" s="211"/>
      <c r="Q9" s="211"/>
      <c r="W9" s="8"/>
      <c r="Y9" s="73" t="s">
        <v>84</v>
      </c>
    </row>
    <row r="10" spans="1:25" ht="20.100000000000001" customHeight="1" x14ac:dyDescent="0.2">
      <c r="A10" s="7"/>
      <c r="F10" s="10"/>
      <c r="G10" s="10"/>
      <c r="I10" s="10"/>
      <c r="J10" s="210" t="s">
        <v>0</v>
      </c>
      <c r="K10" s="149"/>
      <c r="L10" s="149"/>
      <c r="M10" s="206" t="s">
        <v>35</v>
      </c>
      <c r="N10" s="206"/>
      <c r="O10" s="207">
        <f>入力フォーム!C5</f>
        <v>0</v>
      </c>
      <c r="P10" s="207"/>
      <c r="Q10" s="207"/>
      <c r="R10" s="207"/>
      <c r="S10" s="207"/>
      <c r="T10" s="207"/>
      <c r="U10" s="207"/>
      <c r="V10" s="207"/>
      <c r="W10" s="8"/>
    </row>
    <row r="11" spans="1:25" ht="20.100000000000001" customHeight="1" x14ac:dyDescent="0.2">
      <c r="A11" s="7"/>
      <c r="I11" s="10"/>
      <c r="J11" s="10"/>
      <c r="K11" s="10"/>
      <c r="M11" s="206" t="s">
        <v>36</v>
      </c>
      <c r="N11" s="206"/>
      <c r="O11" s="207">
        <f>入力フォーム!C6</f>
        <v>0</v>
      </c>
      <c r="P11" s="207"/>
      <c r="Q11" s="207"/>
      <c r="R11" s="207"/>
      <c r="S11" s="207"/>
      <c r="T11" s="207"/>
      <c r="U11" s="207"/>
      <c r="V11" s="207"/>
      <c r="W11" s="8"/>
    </row>
    <row r="12" spans="1:25" ht="20.100000000000001" customHeight="1" x14ac:dyDescent="0.2">
      <c r="A12" s="7"/>
      <c r="M12" s="37"/>
      <c r="N12" s="37"/>
      <c r="O12" s="207">
        <f>入力フォーム!C7</f>
        <v>0</v>
      </c>
      <c r="P12" s="207"/>
      <c r="Q12" s="207"/>
      <c r="R12" s="207"/>
      <c r="S12" s="207"/>
      <c r="T12" s="207"/>
      <c r="U12" s="207"/>
      <c r="V12" s="207"/>
      <c r="W12" s="8"/>
    </row>
    <row r="13" spans="1:25" ht="5.0999999999999996" customHeight="1" x14ac:dyDescent="0.2">
      <c r="A13" s="7"/>
      <c r="W13" s="8"/>
    </row>
    <row r="14" spans="1:25" ht="20.100000000000001" customHeight="1" x14ac:dyDescent="0.2">
      <c r="A14" s="7"/>
      <c r="N14" s="208" t="s">
        <v>1</v>
      </c>
      <c r="O14" s="208"/>
      <c r="P14" s="208"/>
      <c r="Q14" s="208"/>
      <c r="R14" s="208"/>
      <c r="S14" s="208"/>
      <c r="T14" s="208"/>
      <c r="U14" s="208"/>
      <c r="V14" s="3"/>
      <c r="W14" s="8"/>
    </row>
    <row r="15" spans="1:25" ht="20.100000000000001" customHeight="1" x14ac:dyDescent="0.2">
      <c r="A15" s="7"/>
      <c r="N15" s="208" t="s">
        <v>2</v>
      </c>
      <c r="O15" s="208"/>
      <c r="P15" s="208"/>
      <c r="Q15" s="208"/>
      <c r="R15" s="208"/>
      <c r="S15" s="208"/>
      <c r="T15" s="208"/>
      <c r="U15" s="208"/>
      <c r="V15" s="3"/>
      <c r="W15" s="8"/>
    </row>
    <row r="16" spans="1:25" ht="9.9" customHeight="1" x14ac:dyDescent="0.2">
      <c r="A16" s="7"/>
      <c r="W16" s="8"/>
    </row>
    <row r="17" spans="1:23" ht="9.9" customHeight="1" x14ac:dyDescent="0.2">
      <c r="A17" s="24"/>
      <c r="B17" s="150" t="str">
        <f>"次のとおり"&amp;入力フォーム!L9&amp;"を利用したいので、許可してください。"</f>
        <v>次のとおり水面木材整理場を利用したいので、許可してください。</v>
      </c>
      <c r="C17" s="150"/>
      <c r="D17" s="150"/>
      <c r="E17" s="150"/>
      <c r="F17" s="150"/>
      <c r="G17" s="150"/>
      <c r="H17" s="150"/>
      <c r="I17" s="150"/>
      <c r="J17" s="150"/>
      <c r="K17" s="150"/>
      <c r="L17" s="150"/>
      <c r="M17" s="150"/>
      <c r="N17" s="150"/>
      <c r="O17" s="150"/>
      <c r="P17" s="150"/>
      <c r="Q17" s="150"/>
      <c r="R17" s="150"/>
      <c r="S17" s="150"/>
      <c r="T17" s="150"/>
      <c r="U17" s="150"/>
      <c r="W17" s="8"/>
    </row>
    <row r="18" spans="1:23" ht="9.9" customHeight="1" x14ac:dyDescent="0.2">
      <c r="A18" s="24"/>
      <c r="B18" s="150"/>
      <c r="C18" s="150"/>
      <c r="D18" s="150"/>
      <c r="E18" s="150"/>
      <c r="F18" s="150"/>
      <c r="G18" s="150"/>
      <c r="H18" s="150"/>
      <c r="I18" s="150"/>
      <c r="J18" s="150"/>
      <c r="K18" s="150"/>
      <c r="L18" s="150"/>
      <c r="M18" s="150"/>
      <c r="N18" s="150"/>
      <c r="O18" s="150"/>
      <c r="P18" s="150"/>
      <c r="Q18" s="150"/>
      <c r="R18" s="150"/>
      <c r="S18" s="150"/>
      <c r="T18" s="150"/>
      <c r="U18" s="150"/>
      <c r="W18" s="8"/>
    </row>
    <row r="19" spans="1:23" ht="9.9" customHeight="1" x14ac:dyDescent="0.2">
      <c r="A19" s="7"/>
      <c r="E19" s="27"/>
      <c r="F19" s="27"/>
      <c r="G19" s="27"/>
      <c r="H19" s="27"/>
      <c r="I19" s="27"/>
      <c r="J19" s="27"/>
      <c r="K19" s="27"/>
      <c r="L19" s="27"/>
      <c r="W19" s="8"/>
    </row>
    <row r="20" spans="1:23" ht="30" customHeight="1" x14ac:dyDescent="0.2">
      <c r="A20" s="151" t="s">
        <v>3</v>
      </c>
      <c r="B20" s="152"/>
      <c r="C20" s="152"/>
      <c r="D20" s="152"/>
      <c r="E20" s="153"/>
      <c r="F20" s="173">
        <f>入力フォーム!C8</f>
        <v>0</v>
      </c>
      <c r="G20" s="174"/>
      <c r="H20" s="174"/>
      <c r="I20" s="174"/>
      <c r="J20" s="174"/>
      <c r="K20" s="174"/>
      <c r="L20" s="174"/>
      <c r="M20" s="174"/>
      <c r="N20" s="204" t="s">
        <v>26</v>
      </c>
      <c r="O20" s="204"/>
      <c r="P20" s="204"/>
      <c r="Q20" s="204"/>
      <c r="R20" s="205" t="str">
        <f>入力フォーム!L15</f>
        <v>専　用</v>
      </c>
      <c r="S20" s="205"/>
      <c r="T20" s="205"/>
      <c r="U20" s="205"/>
      <c r="V20" s="205"/>
      <c r="W20" s="205"/>
    </row>
    <row r="21" spans="1:23" ht="30" customHeight="1" x14ac:dyDescent="0.2">
      <c r="A21" s="151" t="s">
        <v>27</v>
      </c>
      <c r="B21" s="152"/>
      <c r="C21" s="152"/>
      <c r="D21" s="152"/>
      <c r="E21" s="153"/>
      <c r="F21" s="173">
        <f>入力フォーム!C9</f>
        <v>0</v>
      </c>
      <c r="G21" s="174"/>
      <c r="H21" s="174"/>
      <c r="I21" s="174"/>
      <c r="J21" s="174"/>
      <c r="K21" s="174"/>
      <c r="L21" s="174"/>
      <c r="M21" s="174"/>
      <c r="N21" s="174"/>
      <c r="O21" s="174"/>
      <c r="P21" s="174"/>
      <c r="Q21" s="174"/>
      <c r="R21" s="174"/>
      <c r="S21" s="174"/>
      <c r="T21" s="174"/>
      <c r="U21" s="174"/>
      <c r="V21" s="174"/>
      <c r="W21" s="175"/>
    </row>
    <row r="22" spans="1:23" ht="24.9" customHeight="1" x14ac:dyDescent="0.2">
      <c r="A22" s="176" t="s">
        <v>28</v>
      </c>
      <c r="B22" s="177"/>
      <c r="C22" s="177"/>
      <c r="D22" s="177"/>
      <c r="E22" s="178"/>
      <c r="F22" s="182">
        <f>入力フォーム!C10</f>
        <v>0</v>
      </c>
      <c r="G22" s="183"/>
      <c r="H22" s="183"/>
      <c r="I22" s="183"/>
      <c r="J22" s="183"/>
      <c r="K22" s="183"/>
      <c r="L22" s="183"/>
      <c r="M22" s="184"/>
      <c r="N22" s="188" t="s">
        <v>29</v>
      </c>
      <c r="O22" s="189"/>
      <c r="P22" s="190"/>
      <c r="Q22" s="194">
        <f>入力フォーム!C16</f>
        <v>0</v>
      </c>
      <c r="R22" s="195"/>
      <c r="S22" s="195"/>
      <c r="T22" s="22" t="s">
        <v>30</v>
      </c>
      <c r="U22" s="196">
        <f>IF(R20="専　用",入力フォーム!M16,入力フォーム!L16)</f>
        <v>0</v>
      </c>
      <c r="V22" s="198" t="str">
        <f>IF(R20="一　般","日間","月間")</f>
        <v>月間</v>
      </c>
      <c r="W22" s="199"/>
    </row>
    <row r="23" spans="1:23" ht="24.9" customHeight="1" x14ac:dyDescent="0.2">
      <c r="A23" s="179"/>
      <c r="B23" s="180"/>
      <c r="C23" s="180"/>
      <c r="D23" s="180"/>
      <c r="E23" s="181"/>
      <c r="F23" s="185"/>
      <c r="G23" s="186"/>
      <c r="H23" s="186"/>
      <c r="I23" s="186"/>
      <c r="J23" s="186"/>
      <c r="K23" s="186"/>
      <c r="L23" s="186"/>
      <c r="M23" s="187"/>
      <c r="N23" s="191"/>
      <c r="O23" s="192"/>
      <c r="P23" s="193"/>
      <c r="Q23" s="202">
        <f>入力フォーム!C17</f>
        <v>0</v>
      </c>
      <c r="R23" s="203"/>
      <c r="S23" s="203"/>
      <c r="T23" s="23" t="s">
        <v>31</v>
      </c>
      <c r="U23" s="197"/>
      <c r="V23" s="200"/>
      <c r="W23" s="201"/>
    </row>
    <row r="24" spans="1:23" ht="30" customHeight="1" x14ac:dyDescent="0.2">
      <c r="A24" s="160" t="s">
        <v>32</v>
      </c>
      <c r="B24" s="161"/>
      <c r="C24" s="161"/>
      <c r="D24" s="161"/>
      <c r="E24" s="162"/>
      <c r="F24" s="163" t="str">
        <f>入力フォーム!C11&amp;" 　"&amp;入力フォーム!C12</f>
        <v xml:space="preserve"> 　</v>
      </c>
      <c r="G24" s="164"/>
      <c r="H24" s="164"/>
      <c r="I24" s="164"/>
      <c r="J24" s="164"/>
      <c r="K24" s="164"/>
      <c r="L24" s="164"/>
      <c r="M24" s="164"/>
      <c r="N24" s="164"/>
      <c r="O24" s="164"/>
      <c r="P24" s="164"/>
      <c r="Q24" s="164"/>
      <c r="R24" s="164"/>
      <c r="S24" s="164"/>
      <c r="T24" s="164"/>
      <c r="U24" s="164"/>
      <c r="V24" s="164"/>
      <c r="W24" s="165"/>
    </row>
    <row r="25" spans="1:23" ht="30" customHeight="1" x14ac:dyDescent="0.2">
      <c r="A25" s="151" t="s">
        <v>33</v>
      </c>
      <c r="B25" s="152"/>
      <c r="C25" s="152"/>
      <c r="D25" s="152"/>
      <c r="E25" s="153"/>
      <c r="F25" s="166" t="str">
        <f>入力フォーム!C13&amp;" 平方メートル"</f>
        <v xml:space="preserve"> 平方メートル</v>
      </c>
      <c r="G25" s="167"/>
      <c r="H25" s="167"/>
      <c r="I25" s="167"/>
      <c r="J25" s="167"/>
      <c r="K25" s="167"/>
      <c r="L25" s="167"/>
      <c r="M25" s="167"/>
      <c r="N25" s="167"/>
      <c r="O25" s="167"/>
      <c r="P25" s="167"/>
      <c r="Q25" s="167"/>
      <c r="R25" s="167"/>
      <c r="S25" s="167"/>
      <c r="T25" s="167"/>
      <c r="U25" s="167"/>
      <c r="V25" s="167"/>
      <c r="W25" s="168"/>
    </row>
    <row r="26" spans="1:23" ht="30" customHeight="1" x14ac:dyDescent="0.2">
      <c r="A26" s="169" t="s">
        <v>34</v>
      </c>
      <c r="B26" s="152"/>
      <c r="C26" s="152"/>
      <c r="D26" s="152"/>
      <c r="E26" s="153"/>
      <c r="F26" s="170" t="str">
        <f>入力フォーム!C14</f>
        <v>別紙図面のとおり</v>
      </c>
      <c r="G26" s="171"/>
      <c r="H26" s="171"/>
      <c r="I26" s="171"/>
      <c r="J26" s="171"/>
      <c r="K26" s="171"/>
      <c r="L26" s="171"/>
      <c r="M26" s="171"/>
      <c r="N26" s="171"/>
      <c r="O26" s="171"/>
      <c r="P26" s="171"/>
      <c r="Q26" s="171"/>
      <c r="R26" s="171"/>
      <c r="S26" s="171"/>
      <c r="T26" s="171"/>
      <c r="U26" s="171"/>
      <c r="V26" s="171"/>
      <c r="W26" s="172"/>
    </row>
    <row r="27" spans="1:23" ht="80.099999999999994" customHeight="1" x14ac:dyDescent="0.2">
      <c r="A27" s="151" t="s">
        <v>37</v>
      </c>
      <c r="B27" s="152"/>
      <c r="C27" s="152"/>
      <c r="D27" s="152"/>
      <c r="E27" s="153"/>
      <c r="F27" s="154" t="str">
        <f>IF(入力フォーム!C18="","",入力フォーム!C18)</f>
        <v/>
      </c>
      <c r="G27" s="155"/>
      <c r="H27" s="155"/>
      <c r="I27" s="155"/>
      <c r="J27" s="155"/>
      <c r="K27" s="155"/>
      <c r="L27" s="155"/>
      <c r="M27" s="155"/>
      <c r="N27" s="155"/>
      <c r="O27" s="155"/>
      <c r="P27" s="155"/>
      <c r="Q27" s="155"/>
      <c r="R27" s="155"/>
      <c r="S27" s="155"/>
      <c r="T27" s="155"/>
      <c r="U27" s="155"/>
      <c r="V27" s="155"/>
      <c r="W27" s="156"/>
    </row>
    <row r="28" spans="1:23" ht="15" customHeight="1" x14ac:dyDescent="0.2">
      <c r="A28" s="157" t="s">
        <v>4</v>
      </c>
      <c r="B28" s="158"/>
      <c r="C28" s="159" t="s">
        <v>116</v>
      </c>
      <c r="D28" s="159"/>
      <c r="E28" s="159"/>
      <c r="F28" s="159"/>
      <c r="G28" s="159"/>
      <c r="H28" s="159"/>
      <c r="I28" s="159"/>
      <c r="J28" s="159"/>
      <c r="K28" s="159"/>
      <c r="L28" s="159"/>
      <c r="M28" s="159"/>
      <c r="N28" s="159"/>
      <c r="O28" s="159"/>
      <c r="P28" s="159"/>
      <c r="Q28" s="159"/>
      <c r="R28" s="159"/>
      <c r="S28" s="159"/>
      <c r="T28" s="159"/>
      <c r="U28" s="159"/>
      <c r="V28" s="159"/>
      <c r="W28" s="159"/>
    </row>
    <row r="29" spans="1:23" ht="15" customHeight="1" x14ac:dyDescent="0.2">
      <c r="A29" s="1"/>
      <c r="B29" s="3"/>
      <c r="C29" s="147" t="s">
        <v>64</v>
      </c>
      <c r="D29" s="147"/>
      <c r="E29" s="147"/>
      <c r="F29" s="147"/>
      <c r="G29" s="147"/>
      <c r="H29" s="147"/>
      <c r="I29" s="147"/>
      <c r="J29" s="147"/>
      <c r="K29" s="147"/>
      <c r="L29" s="147"/>
      <c r="M29" s="147"/>
      <c r="N29" s="147"/>
      <c r="O29" s="147"/>
      <c r="P29" s="147"/>
      <c r="Q29" s="147"/>
      <c r="R29" s="147"/>
      <c r="S29" s="147"/>
      <c r="T29" s="147"/>
      <c r="U29" s="147"/>
      <c r="V29" s="147"/>
      <c r="W29" s="147"/>
    </row>
    <row r="30" spans="1:23" ht="15" customHeight="1" x14ac:dyDescent="0.2">
      <c r="C30" s="147" t="s">
        <v>65</v>
      </c>
      <c r="D30" s="147"/>
      <c r="E30" s="147"/>
      <c r="F30" s="147"/>
      <c r="G30" s="147"/>
      <c r="H30" s="147"/>
      <c r="I30" s="147"/>
      <c r="J30" s="147"/>
      <c r="K30" s="147"/>
      <c r="L30" s="147"/>
      <c r="M30" s="147"/>
      <c r="N30" s="147"/>
      <c r="O30" s="147"/>
      <c r="P30" s="147"/>
      <c r="Q30" s="147"/>
      <c r="R30" s="147"/>
      <c r="S30" s="147"/>
      <c r="T30" s="147"/>
      <c r="U30" s="147"/>
      <c r="V30" s="147"/>
      <c r="W30" s="147"/>
    </row>
    <row r="31" spans="1:23" ht="15" customHeight="1" x14ac:dyDescent="0.2">
      <c r="C31" s="147" t="s">
        <v>66</v>
      </c>
      <c r="D31" s="147"/>
      <c r="E31" s="147"/>
      <c r="F31" s="147"/>
      <c r="G31" s="147"/>
      <c r="H31" s="147"/>
      <c r="I31" s="147"/>
      <c r="J31" s="147"/>
      <c r="K31" s="147"/>
      <c r="L31" s="147"/>
      <c r="M31" s="147"/>
      <c r="N31" s="147"/>
      <c r="O31" s="147"/>
      <c r="P31" s="147"/>
      <c r="Q31" s="147"/>
      <c r="R31" s="147"/>
      <c r="S31" s="147"/>
      <c r="T31" s="147"/>
      <c r="U31" s="147"/>
      <c r="V31" s="147"/>
      <c r="W31" s="147"/>
    </row>
    <row r="32" spans="1:23" ht="15" customHeight="1" x14ac:dyDescent="0.2">
      <c r="C32" s="147" t="s">
        <v>67</v>
      </c>
      <c r="D32" s="147"/>
      <c r="E32" s="147"/>
      <c r="F32" s="147"/>
      <c r="G32" s="147"/>
      <c r="H32" s="147"/>
      <c r="I32" s="147"/>
      <c r="J32" s="147"/>
      <c r="K32" s="147"/>
      <c r="L32" s="147"/>
      <c r="M32" s="147"/>
      <c r="N32" s="147"/>
      <c r="O32" s="147"/>
      <c r="P32" s="147"/>
      <c r="Q32" s="147"/>
      <c r="R32" s="147"/>
      <c r="S32" s="147"/>
      <c r="T32" s="147"/>
      <c r="U32" s="147"/>
      <c r="V32" s="147"/>
      <c r="W32" s="147"/>
    </row>
    <row r="33" spans="3:23" ht="15" customHeight="1" x14ac:dyDescent="0.2">
      <c r="C33" s="147" t="s">
        <v>38</v>
      </c>
      <c r="D33" s="147"/>
      <c r="E33" s="147"/>
      <c r="F33" s="147"/>
      <c r="G33" s="147"/>
      <c r="H33" s="147"/>
      <c r="I33" s="147"/>
      <c r="J33" s="147"/>
      <c r="K33" s="147"/>
      <c r="L33" s="147"/>
      <c r="M33" s="147"/>
      <c r="N33" s="147"/>
      <c r="O33" s="147"/>
      <c r="P33" s="147"/>
      <c r="Q33" s="147"/>
      <c r="R33" s="147"/>
      <c r="S33" s="147"/>
      <c r="T33" s="147"/>
      <c r="U33" s="147"/>
      <c r="V33" s="147"/>
      <c r="W33" s="147"/>
    </row>
    <row r="34" spans="3:23" ht="20.100000000000001" customHeight="1" x14ac:dyDescent="0.2"/>
    <row r="35" spans="3:23" ht="20.100000000000001" customHeight="1" x14ac:dyDescent="0.2"/>
    <row r="36" spans="3:23" ht="20.100000000000001" customHeight="1" x14ac:dyDescent="0.2"/>
    <row r="37" spans="3:23" ht="20.100000000000001" customHeight="1" x14ac:dyDescent="0.2"/>
    <row r="38" spans="3:23" ht="20.100000000000001" customHeight="1" x14ac:dyDescent="0.2"/>
    <row r="39" spans="3:23" ht="20.100000000000001" customHeight="1" x14ac:dyDescent="0.2"/>
    <row r="40" spans="3:23" ht="20.100000000000001" customHeight="1" x14ac:dyDescent="0.2"/>
    <row r="41" spans="3:23" ht="20.100000000000001" customHeight="1" x14ac:dyDescent="0.2"/>
    <row r="42" spans="3:23" ht="20.100000000000001" customHeight="1" x14ac:dyDescent="0.2"/>
    <row r="43" spans="3:23" ht="20.100000000000001" customHeight="1" x14ac:dyDescent="0.2"/>
    <row r="44" spans="3:23" ht="20.100000000000001" customHeight="1" x14ac:dyDescent="0.2"/>
    <row r="45" spans="3:23" ht="20.100000000000001" customHeight="1" x14ac:dyDescent="0.2"/>
    <row r="46" spans="3:23" ht="20.100000000000001" customHeight="1" x14ac:dyDescent="0.2"/>
    <row r="47" spans="3:23" ht="20.100000000000001" customHeight="1" x14ac:dyDescent="0.2"/>
    <row r="48" spans="3:23"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sheetData>
  <sheetProtection sheet="1" objects="1" scenarios="1"/>
  <mergeCells count="43">
    <mergeCell ref="R6:V6"/>
    <mergeCell ref="B8:J8"/>
    <mergeCell ref="J10:L10"/>
    <mergeCell ref="M10:N10"/>
    <mergeCell ref="O10:V10"/>
    <mergeCell ref="O9:Q9"/>
    <mergeCell ref="A20:E20"/>
    <mergeCell ref="F20:M20"/>
    <mergeCell ref="N20:Q20"/>
    <mergeCell ref="R20:W20"/>
    <mergeCell ref="M11:N11"/>
    <mergeCell ref="O11:V11"/>
    <mergeCell ref="O12:V12"/>
    <mergeCell ref="N14:U14"/>
    <mergeCell ref="N15:U15"/>
    <mergeCell ref="F25:W25"/>
    <mergeCell ref="A26:E26"/>
    <mergeCell ref="F26:W26"/>
    <mergeCell ref="A21:E21"/>
    <mergeCell ref="F21:W21"/>
    <mergeCell ref="A22:E23"/>
    <mergeCell ref="F22:M23"/>
    <mergeCell ref="N22:P23"/>
    <mergeCell ref="Q22:S22"/>
    <mergeCell ref="U22:U23"/>
    <mergeCell ref="V22:W23"/>
    <mergeCell ref="Q23:S23"/>
    <mergeCell ref="Y2:Y4"/>
    <mergeCell ref="Y6:Y7"/>
    <mergeCell ref="C31:W31"/>
    <mergeCell ref="C32:W32"/>
    <mergeCell ref="C33:W33"/>
    <mergeCell ref="D3:T4"/>
    <mergeCell ref="B17:U18"/>
    <mergeCell ref="A27:E27"/>
    <mergeCell ref="F27:W27"/>
    <mergeCell ref="A28:B28"/>
    <mergeCell ref="C28:W28"/>
    <mergeCell ref="C29:W29"/>
    <mergeCell ref="C30:W30"/>
    <mergeCell ref="A24:E24"/>
    <mergeCell ref="F24:W24"/>
    <mergeCell ref="A25:E25"/>
  </mergeCells>
  <phoneticPr fontId="2"/>
  <hyperlinks>
    <hyperlink ref="Y2" location="入力フォーム!A1" display="入力フォームへ" xr:uid="{3E4F04B8-2CD2-4AFC-BCDE-AF0A36E139AB}"/>
    <hyperlink ref="Y6:Y7" location="確認事項!A1" display="確認事項へ" xr:uid="{4E556730-FA89-41C8-805F-909424D779E7}"/>
    <hyperlink ref="Y9" location="別紙１コンセント!A1" display="コンセントへ" xr:uid="{3D94B3F5-E07E-4160-8349-660E38DF5D12}"/>
  </hyperlinks>
  <pageMargins left="0.78740157480314965" right="0.39370078740157483" top="0.78740157480314965" bottom="0.3937007874015748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99DFF-64BB-4625-B350-B4BD9F67EEF1}">
  <sheetPr>
    <pageSetUpPr fitToPage="1"/>
  </sheetPr>
  <dimension ref="A1:AB91"/>
  <sheetViews>
    <sheetView showGridLines="0" showRowColHeaders="0" zoomScaleNormal="100" workbookViewId="0">
      <selection activeCell="X3" sqref="X3:X5"/>
    </sheetView>
  </sheetViews>
  <sheetFormatPr defaultColWidth="9" defaultRowHeight="13.2" x14ac:dyDescent="0.2"/>
  <cols>
    <col min="1" max="1" width="2.59765625" style="2" customWidth="1"/>
    <col min="2" max="4" width="3.59765625" style="2" customWidth="1"/>
    <col min="5" max="5" width="5.59765625" style="2" customWidth="1"/>
    <col min="6" max="6" width="1.59765625" style="2" customWidth="1"/>
    <col min="7" max="14" width="3.59765625" style="2" customWidth="1"/>
    <col min="15" max="15" width="1.59765625" style="2" customWidth="1"/>
    <col min="16" max="16" width="5.59765625" style="2" customWidth="1"/>
    <col min="17" max="17" width="6.59765625" style="2" customWidth="1"/>
    <col min="18" max="19" width="3.59765625" style="2" customWidth="1"/>
    <col min="20" max="20" width="4.59765625" style="2" customWidth="1"/>
    <col min="21" max="21" width="2.59765625" style="2" customWidth="1"/>
    <col min="22" max="22" width="1.59765625" style="2" customWidth="1"/>
    <col min="23" max="23" width="3.59765625" style="2" customWidth="1"/>
    <col min="24" max="24" width="10.59765625" style="2" customWidth="1"/>
    <col min="25" max="25" width="5.59765625" style="2" customWidth="1"/>
    <col min="26" max="28" width="10.59765625" style="2" customWidth="1"/>
    <col min="29" max="16384" width="9" style="2"/>
  </cols>
  <sheetData>
    <row r="1" spans="1:26" ht="20.100000000000001" customHeight="1" x14ac:dyDescent="0.2">
      <c r="A1" s="2" t="s">
        <v>72</v>
      </c>
    </row>
    <row r="2" spans="1:26" ht="9.9" customHeight="1" x14ac:dyDescent="0.2">
      <c r="A2" s="4"/>
      <c r="B2" s="5"/>
      <c r="C2" s="5"/>
      <c r="D2" s="5"/>
      <c r="E2" s="26"/>
      <c r="F2" s="26"/>
      <c r="G2" s="26"/>
      <c r="H2" s="26"/>
      <c r="I2" s="26"/>
      <c r="J2" s="26"/>
      <c r="K2" s="26"/>
      <c r="L2" s="26"/>
      <c r="M2" s="26"/>
      <c r="N2" s="26"/>
      <c r="O2" s="5"/>
      <c r="P2" s="5"/>
      <c r="Q2" s="5"/>
      <c r="R2" s="5"/>
      <c r="S2" s="5"/>
      <c r="T2" s="5"/>
      <c r="U2" s="5"/>
      <c r="V2" s="6"/>
      <c r="Z2" s="263"/>
    </row>
    <row r="3" spans="1:26" ht="9.9" customHeight="1" x14ac:dyDescent="0.2">
      <c r="A3" s="11"/>
      <c r="B3" s="31"/>
      <c r="C3" s="31"/>
      <c r="D3" s="148" t="s">
        <v>73</v>
      </c>
      <c r="E3" s="149"/>
      <c r="F3" s="149"/>
      <c r="G3" s="149"/>
      <c r="H3" s="149"/>
      <c r="I3" s="149"/>
      <c r="J3" s="149"/>
      <c r="K3" s="149"/>
      <c r="L3" s="149"/>
      <c r="M3" s="149"/>
      <c r="N3" s="149"/>
      <c r="O3" s="149"/>
      <c r="P3" s="149"/>
      <c r="Q3" s="149"/>
      <c r="R3" s="149"/>
      <c r="S3" s="149"/>
      <c r="T3" s="31"/>
      <c r="U3" s="31"/>
      <c r="V3" s="32"/>
      <c r="X3" s="263" t="s">
        <v>85</v>
      </c>
      <c r="Z3" s="263"/>
    </row>
    <row r="4" spans="1:26" ht="9.9" customHeight="1" x14ac:dyDescent="0.2">
      <c r="A4" s="11"/>
      <c r="B4" s="31"/>
      <c r="C4" s="31"/>
      <c r="D4" s="149"/>
      <c r="E4" s="149"/>
      <c r="F4" s="149"/>
      <c r="G4" s="149"/>
      <c r="H4" s="149"/>
      <c r="I4" s="149"/>
      <c r="J4" s="149"/>
      <c r="K4" s="149"/>
      <c r="L4" s="149"/>
      <c r="M4" s="149"/>
      <c r="N4" s="149"/>
      <c r="O4" s="149"/>
      <c r="P4" s="149"/>
      <c r="Q4" s="149"/>
      <c r="R4" s="149"/>
      <c r="S4" s="149"/>
      <c r="T4" s="31"/>
      <c r="U4" s="31"/>
      <c r="V4" s="32"/>
      <c r="X4" s="263"/>
      <c r="Z4" s="263"/>
    </row>
    <row r="5" spans="1:26" ht="9.9" customHeight="1" x14ac:dyDescent="0.2">
      <c r="A5" s="11"/>
      <c r="B5" s="31"/>
      <c r="C5" s="31"/>
      <c r="D5" s="31"/>
      <c r="E5" s="33"/>
      <c r="F5" s="10"/>
      <c r="G5" s="10"/>
      <c r="H5" s="10"/>
      <c r="I5" s="10"/>
      <c r="J5" s="10"/>
      <c r="K5" s="10"/>
      <c r="L5" s="10"/>
      <c r="M5" s="10"/>
      <c r="N5" s="33"/>
      <c r="O5" s="31"/>
      <c r="P5" s="31"/>
      <c r="Q5" s="31"/>
      <c r="R5" s="31"/>
      <c r="S5" s="31"/>
      <c r="T5" s="31"/>
      <c r="U5" s="31"/>
      <c r="V5" s="32"/>
      <c r="X5" s="263"/>
    </row>
    <row r="6" spans="1:26" ht="20.100000000000001" customHeight="1" x14ac:dyDescent="0.2">
      <c r="A6" s="7"/>
      <c r="O6" s="12"/>
      <c r="P6" s="34"/>
      <c r="Q6" s="209">
        <f>入力フォーム!C3</f>
        <v>0</v>
      </c>
      <c r="R6" s="209"/>
      <c r="S6" s="209"/>
      <c r="T6" s="209"/>
      <c r="U6" s="209"/>
      <c r="V6" s="35"/>
      <c r="Z6" s="48"/>
    </row>
    <row r="7" spans="1:26" ht="9.9" customHeight="1" x14ac:dyDescent="0.2">
      <c r="A7" s="7"/>
      <c r="P7" s="10"/>
      <c r="Q7" s="10"/>
      <c r="R7" s="10"/>
      <c r="S7" s="10"/>
      <c r="T7" s="10"/>
      <c r="U7" s="10"/>
      <c r="V7" s="36"/>
    </row>
    <row r="8" spans="1:26" ht="20.100000000000001" customHeight="1" x14ac:dyDescent="0.2">
      <c r="A8" s="7"/>
      <c r="B8" s="149" t="s">
        <v>115</v>
      </c>
      <c r="C8" s="149"/>
      <c r="D8" s="149"/>
      <c r="E8" s="149"/>
      <c r="F8" s="149"/>
      <c r="G8" s="149"/>
      <c r="H8" s="149"/>
      <c r="I8" s="149"/>
      <c r="V8" s="8"/>
      <c r="Z8" s="48"/>
    </row>
    <row r="9" spans="1:26" ht="20.100000000000001" customHeight="1" x14ac:dyDescent="0.2">
      <c r="A9" s="7"/>
      <c r="N9" s="270" t="str">
        <f>入力フォーム!C4&amp;入力フォーム!D4&amp;"-"&amp;入力フォーム!F4</f>
        <v>〒-</v>
      </c>
      <c r="O9" s="270"/>
      <c r="P9" s="270"/>
      <c r="V9" s="8"/>
    </row>
    <row r="10" spans="1:26" ht="20.100000000000001" customHeight="1" x14ac:dyDescent="0.2">
      <c r="A10" s="7"/>
      <c r="F10" s="10"/>
      <c r="G10" s="10"/>
      <c r="H10" s="10"/>
      <c r="I10" s="210" t="s">
        <v>0</v>
      </c>
      <c r="J10" s="149"/>
      <c r="K10" s="149"/>
      <c r="L10" s="206" t="s">
        <v>35</v>
      </c>
      <c r="M10" s="206"/>
      <c r="N10" s="207">
        <f>入力フォーム!C5</f>
        <v>0</v>
      </c>
      <c r="O10" s="207"/>
      <c r="P10" s="207"/>
      <c r="Q10" s="207"/>
      <c r="R10" s="207"/>
      <c r="S10" s="207"/>
      <c r="T10" s="207"/>
      <c r="U10" s="207"/>
      <c r="V10" s="8"/>
    </row>
    <row r="11" spans="1:26" ht="20.100000000000001" customHeight="1" x14ac:dyDescent="0.2">
      <c r="A11" s="7"/>
      <c r="H11" s="10"/>
      <c r="I11" s="10"/>
      <c r="J11" s="10"/>
      <c r="L11" s="206" t="s">
        <v>36</v>
      </c>
      <c r="M11" s="206"/>
      <c r="N11" s="207">
        <f>入力フォーム!C6</f>
        <v>0</v>
      </c>
      <c r="O11" s="207"/>
      <c r="P11" s="207"/>
      <c r="Q11" s="207"/>
      <c r="R11" s="207"/>
      <c r="S11" s="207"/>
      <c r="T11" s="207"/>
      <c r="U11" s="207"/>
      <c r="V11" s="8"/>
    </row>
    <row r="12" spans="1:26" ht="20.100000000000001" customHeight="1" x14ac:dyDescent="0.2">
      <c r="A12" s="7"/>
      <c r="L12" s="37"/>
      <c r="M12" s="37"/>
      <c r="N12" s="207">
        <f>入力フォーム!C7</f>
        <v>0</v>
      </c>
      <c r="O12" s="207"/>
      <c r="P12" s="207"/>
      <c r="Q12" s="207"/>
      <c r="R12" s="207"/>
      <c r="S12" s="207"/>
      <c r="T12" s="207"/>
      <c r="U12" s="207"/>
      <c r="V12" s="8"/>
    </row>
    <row r="13" spans="1:26" ht="5.0999999999999996" customHeight="1" x14ac:dyDescent="0.2">
      <c r="A13" s="7"/>
      <c r="V13" s="8"/>
    </row>
    <row r="14" spans="1:26" ht="9.9" customHeight="1" x14ac:dyDescent="0.2">
      <c r="A14" s="7"/>
      <c r="M14" s="269" t="s">
        <v>1</v>
      </c>
      <c r="N14" s="269"/>
      <c r="O14" s="269"/>
      <c r="P14" s="269"/>
      <c r="Q14" s="269"/>
      <c r="R14" s="269"/>
      <c r="S14" s="269"/>
      <c r="T14" s="269"/>
      <c r="U14" s="3"/>
      <c r="V14" s="8"/>
    </row>
    <row r="15" spans="1:26" ht="9.9" customHeight="1" x14ac:dyDescent="0.2">
      <c r="A15" s="7"/>
      <c r="M15" s="269" t="s">
        <v>2</v>
      </c>
      <c r="N15" s="269"/>
      <c r="O15" s="269"/>
      <c r="P15" s="269"/>
      <c r="Q15" s="269"/>
      <c r="R15" s="269"/>
      <c r="S15" s="269"/>
      <c r="T15" s="269"/>
      <c r="U15" s="3"/>
      <c r="V15" s="8"/>
    </row>
    <row r="16" spans="1:26" ht="9.9" customHeight="1" x14ac:dyDescent="0.2">
      <c r="A16" s="7"/>
      <c r="V16" s="8"/>
    </row>
    <row r="17" spans="1:28" ht="9.9" customHeight="1" x14ac:dyDescent="0.2">
      <c r="A17" s="24"/>
      <c r="B17" s="150" t="s">
        <v>110</v>
      </c>
      <c r="C17" s="150"/>
      <c r="D17" s="150"/>
      <c r="E17" s="150"/>
      <c r="F17" s="150"/>
      <c r="G17" s="150"/>
      <c r="H17" s="150"/>
      <c r="I17" s="150"/>
      <c r="J17" s="150"/>
      <c r="K17" s="150"/>
      <c r="L17" s="150"/>
      <c r="M17" s="150"/>
      <c r="N17" s="150"/>
      <c r="O17" s="150"/>
      <c r="P17" s="150"/>
      <c r="Q17" s="150"/>
      <c r="R17" s="150"/>
      <c r="S17" s="150"/>
      <c r="T17" s="150"/>
      <c r="V17" s="8"/>
    </row>
    <row r="18" spans="1:28" ht="9.9" customHeight="1" x14ac:dyDescent="0.2">
      <c r="A18" s="24"/>
      <c r="B18" s="150"/>
      <c r="C18" s="150"/>
      <c r="D18" s="150"/>
      <c r="E18" s="150"/>
      <c r="F18" s="150"/>
      <c r="G18" s="150"/>
      <c r="H18" s="150"/>
      <c r="I18" s="150"/>
      <c r="J18" s="150"/>
      <c r="K18" s="150"/>
      <c r="L18" s="150"/>
      <c r="M18" s="150"/>
      <c r="N18" s="150"/>
      <c r="O18" s="150"/>
      <c r="P18" s="150"/>
      <c r="Q18" s="150"/>
      <c r="R18" s="150"/>
      <c r="S18" s="150"/>
      <c r="T18" s="150"/>
      <c r="V18" s="8"/>
    </row>
    <row r="19" spans="1:28" ht="9.9" customHeight="1" x14ac:dyDescent="0.2">
      <c r="A19" s="7"/>
      <c r="E19" s="27"/>
      <c r="F19" s="27"/>
      <c r="G19" s="27"/>
      <c r="H19" s="27"/>
      <c r="I19" s="27"/>
      <c r="J19" s="27"/>
      <c r="K19" s="27"/>
      <c r="V19" s="8"/>
    </row>
    <row r="20" spans="1:28" ht="30" customHeight="1" x14ac:dyDescent="0.2">
      <c r="A20" s="274" t="s">
        <v>74</v>
      </c>
      <c r="B20" s="275"/>
      <c r="C20" s="275"/>
      <c r="D20" s="275"/>
      <c r="E20" s="276"/>
      <c r="F20" s="45"/>
      <c r="G20" s="271"/>
      <c r="H20" s="272"/>
      <c r="I20" s="272"/>
      <c r="J20" s="272"/>
      <c r="K20" s="272"/>
      <c r="L20" s="272"/>
      <c r="M20" s="272"/>
      <c r="N20" s="272"/>
      <c r="O20" s="272"/>
      <c r="P20" s="272"/>
      <c r="Q20" s="272"/>
      <c r="R20" s="272"/>
      <c r="S20" s="272"/>
      <c r="T20" s="272"/>
      <c r="U20" s="272"/>
      <c r="V20" s="273"/>
    </row>
    <row r="21" spans="1:28" ht="30" customHeight="1" x14ac:dyDescent="0.45">
      <c r="A21" s="169" t="s">
        <v>75</v>
      </c>
      <c r="B21" s="152"/>
      <c r="C21" s="152"/>
      <c r="D21" s="152"/>
      <c r="E21" s="153"/>
      <c r="F21" s="247" t="s">
        <v>76</v>
      </c>
      <c r="G21" s="248"/>
      <c r="H21" s="248"/>
      <c r="I21" s="249"/>
      <c r="J21" s="250"/>
      <c r="K21" s="250"/>
      <c r="L21" s="250"/>
      <c r="M21" s="46" t="s">
        <v>77</v>
      </c>
      <c r="N21" s="46"/>
      <c r="O21" s="46"/>
      <c r="P21" s="46"/>
      <c r="Q21" s="46"/>
      <c r="R21" s="46"/>
      <c r="S21" s="46"/>
      <c r="T21" s="46"/>
      <c r="U21" s="46"/>
      <c r="V21" s="47"/>
      <c r="X21" s="261" t="s">
        <v>101</v>
      </c>
      <c r="Y21" s="261"/>
      <c r="Z21" s="262"/>
      <c r="AA21" s="262"/>
      <c r="AB21" s="262"/>
    </row>
    <row r="22" spans="1:28" ht="30" customHeight="1" x14ac:dyDescent="0.2">
      <c r="A22" s="160" t="s">
        <v>78</v>
      </c>
      <c r="B22" s="161"/>
      <c r="C22" s="161"/>
      <c r="D22" s="161"/>
      <c r="E22" s="162"/>
      <c r="F22" s="163" t="s">
        <v>80</v>
      </c>
      <c r="G22" s="242"/>
      <c r="H22" s="242"/>
      <c r="I22" s="242"/>
      <c r="J22" s="242"/>
      <c r="K22" s="242"/>
      <c r="L22" s="242"/>
      <c r="M22" s="243"/>
      <c r="N22" s="251" t="s">
        <v>96</v>
      </c>
      <c r="O22" s="252"/>
      <c r="P22" s="252"/>
      <c r="Q22" s="251" t="s">
        <v>79</v>
      </c>
      <c r="R22" s="252"/>
      <c r="S22" s="251" t="s">
        <v>97</v>
      </c>
      <c r="T22" s="252"/>
      <c r="U22" s="252"/>
      <c r="V22" s="252"/>
      <c r="X22" s="169" t="s">
        <v>103</v>
      </c>
      <c r="Y22" s="264"/>
      <c r="Z22" s="70" t="s">
        <v>98</v>
      </c>
      <c r="AA22" s="70" t="s">
        <v>99</v>
      </c>
      <c r="AB22" s="70" t="s">
        <v>100</v>
      </c>
    </row>
    <row r="23" spans="1:28" ht="15" customHeight="1" x14ac:dyDescent="0.2">
      <c r="A23" s="212"/>
      <c r="B23" s="213"/>
      <c r="C23" s="213"/>
      <c r="D23" s="213"/>
      <c r="E23" s="214"/>
      <c r="F23" s="237"/>
      <c r="G23" s="43"/>
      <c r="H23" s="49" t="s">
        <v>88</v>
      </c>
      <c r="I23" s="43"/>
      <c r="J23" s="49" t="s">
        <v>89</v>
      </c>
      <c r="K23" s="43"/>
      <c r="L23" s="198" t="s">
        <v>81</v>
      </c>
      <c r="M23" s="199"/>
      <c r="N23" s="221"/>
      <c r="O23" s="222"/>
      <c r="P23" s="223"/>
      <c r="Q23" s="215"/>
      <c r="R23" s="216"/>
      <c r="S23" s="224" t="str">
        <f t="shared" ref="S23" si="0">IF(N23*Q23=0,"",N23*Q23)</f>
        <v/>
      </c>
      <c r="T23" s="225"/>
      <c r="U23" s="225"/>
      <c r="V23" s="226"/>
      <c r="X23" s="267" t="s">
        <v>104</v>
      </c>
      <c r="Y23" s="268"/>
      <c r="Z23" s="69">
        <v>8</v>
      </c>
      <c r="AA23" s="69">
        <v>30</v>
      </c>
      <c r="AB23" s="259">
        <f>Z23*AA23</f>
        <v>240</v>
      </c>
    </row>
    <row r="24" spans="1:28" ht="15" customHeight="1" x14ac:dyDescent="0.2">
      <c r="A24" s="239"/>
      <c r="B24" s="240"/>
      <c r="C24" s="240"/>
      <c r="D24" s="240"/>
      <c r="E24" s="241"/>
      <c r="F24" s="238"/>
      <c r="G24" s="44"/>
      <c r="H24" s="51" t="s">
        <v>88</v>
      </c>
      <c r="I24" s="44"/>
      <c r="J24" s="51" t="s">
        <v>89</v>
      </c>
      <c r="K24" s="44"/>
      <c r="L24" s="227" t="s">
        <v>82</v>
      </c>
      <c r="M24" s="228"/>
      <c r="N24" s="217"/>
      <c r="O24" s="218"/>
      <c r="P24" s="219"/>
      <c r="Q24" s="217"/>
      <c r="R24" s="219"/>
      <c r="S24" s="224"/>
      <c r="T24" s="225"/>
      <c r="U24" s="225"/>
      <c r="V24" s="226"/>
      <c r="X24" s="265"/>
      <c r="Y24" s="266"/>
      <c r="Z24" s="71" t="s">
        <v>120</v>
      </c>
      <c r="AA24" s="71" t="s">
        <v>112</v>
      </c>
      <c r="AB24" s="260"/>
    </row>
    <row r="25" spans="1:28" ht="15" customHeight="1" x14ac:dyDescent="0.2">
      <c r="A25" s="212"/>
      <c r="B25" s="213"/>
      <c r="C25" s="213"/>
      <c r="D25" s="213"/>
      <c r="E25" s="214"/>
      <c r="F25" s="237"/>
      <c r="G25" s="43"/>
      <c r="H25" s="49" t="s">
        <v>88</v>
      </c>
      <c r="I25" s="43"/>
      <c r="J25" s="49" t="s">
        <v>89</v>
      </c>
      <c r="K25" s="43"/>
      <c r="L25" s="198" t="s">
        <v>81</v>
      </c>
      <c r="M25" s="199"/>
      <c r="N25" s="221"/>
      <c r="O25" s="222"/>
      <c r="P25" s="223"/>
      <c r="Q25" s="215"/>
      <c r="R25" s="216"/>
      <c r="S25" s="224" t="str">
        <f t="shared" ref="S25" si="1">IF(N25*Q25=0,"",N25*Q25)</f>
        <v/>
      </c>
      <c r="T25" s="225"/>
      <c r="U25" s="225"/>
      <c r="V25" s="226"/>
      <c r="AB25" s="72" t="s">
        <v>102</v>
      </c>
    </row>
    <row r="26" spans="1:28" ht="15" customHeight="1" x14ac:dyDescent="0.2">
      <c r="A26" s="239"/>
      <c r="B26" s="240"/>
      <c r="C26" s="240"/>
      <c r="D26" s="240"/>
      <c r="E26" s="241"/>
      <c r="F26" s="238"/>
      <c r="G26" s="44"/>
      <c r="H26" s="51" t="s">
        <v>88</v>
      </c>
      <c r="I26" s="44"/>
      <c r="J26" s="51" t="s">
        <v>89</v>
      </c>
      <c r="K26" s="44"/>
      <c r="L26" s="227" t="s">
        <v>82</v>
      </c>
      <c r="M26" s="228"/>
      <c r="N26" s="217"/>
      <c r="O26" s="218"/>
      <c r="P26" s="219"/>
      <c r="Q26" s="217"/>
      <c r="R26" s="219"/>
      <c r="S26" s="224"/>
      <c r="T26" s="225"/>
      <c r="U26" s="225"/>
      <c r="V26" s="226"/>
    </row>
    <row r="27" spans="1:28" ht="15" customHeight="1" x14ac:dyDescent="0.2">
      <c r="A27" s="212"/>
      <c r="B27" s="213"/>
      <c r="C27" s="213"/>
      <c r="D27" s="213"/>
      <c r="E27" s="214"/>
      <c r="F27" s="237"/>
      <c r="G27" s="43"/>
      <c r="H27" s="49" t="s">
        <v>88</v>
      </c>
      <c r="I27" s="43"/>
      <c r="J27" s="49" t="s">
        <v>89</v>
      </c>
      <c r="K27" s="43"/>
      <c r="L27" s="198" t="s">
        <v>81</v>
      </c>
      <c r="M27" s="199"/>
      <c r="N27" s="221"/>
      <c r="O27" s="222"/>
      <c r="P27" s="223"/>
      <c r="Q27" s="215"/>
      <c r="R27" s="216"/>
      <c r="S27" s="224" t="str">
        <f t="shared" ref="S27" si="2">IF(N27*Q27=0,"",N27*Q27)</f>
        <v/>
      </c>
      <c r="T27" s="225"/>
      <c r="U27" s="225"/>
      <c r="V27" s="226"/>
    </row>
    <row r="28" spans="1:28" ht="15" customHeight="1" x14ac:dyDescent="0.2">
      <c r="A28" s="239"/>
      <c r="B28" s="240"/>
      <c r="C28" s="240"/>
      <c r="D28" s="240"/>
      <c r="E28" s="241"/>
      <c r="F28" s="238"/>
      <c r="G28" s="44"/>
      <c r="H28" s="51" t="s">
        <v>88</v>
      </c>
      <c r="I28" s="44"/>
      <c r="J28" s="51" t="s">
        <v>89</v>
      </c>
      <c r="K28" s="44"/>
      <c r="L28" s="227" t="s">
        <v>82</v>
      </c>
      <c r="M28" s="228"/>
      <c r="N28" s="217"/>
      <c r="O28" s="218"/>
      <c r="P28" s="219"/>
      <c r="Q28" s="217"/>
      <c r="R28" s="219"/>
      <c r="S28" s="224"/>
      <c r="T28" s="225"/>
      <c r="U28" s="225"/>
      <c r="V28" s="226"/>
    </row>
    <row r="29" spans="1:28" ht="15" customHeight="1" x14ac:dyDescent="0.2">
      <c r="A29" s="212"/>
      <c r="B29" s="213"/>
      <c r="C29" s="213"/>
      <c r="D29" s="213"/>
      <c r="E29" s="214"/>
      <c r="F29" s="237"/>
      <c r="G29" s="43"/>
      <c r="H29" s="49" t="s">
        <v>88</v>
      </c>
      <c r="I29" s="43"/>
      <c r="J29" s="49" t="s">
        <v>89</v>
      </c>
      <c r="K29" s="43"/>
      <c r="L29" s="198" t="s">
        <v>81</v>
      </c>
      <c r="M29" s="199"/>
      <c r="N29" s="221"/>
      <c r="O29" s="222"/>
      <c r="P29" s="223"/>
      <c r="Q29" s="215"/>
      <c r="R29" s="216"/>
      <c r="S29" s="224" t="str">
        <f t="shared" ref="S29" si="3">IF(N29*Q29=0,"",N29*Q29)</f>
        <v/>
      </c>
      <c r="T29" s="225"/>
      <c r="U29" s="225"/>
      <c r="V29" s="226"/>
    </row>
    <row r="30" spans="1:28" ht="15" customHeight="1" x14ac:dyDescent="0.2">
      <c r="A30" s="239"/>
      <c r="B30" s="240"/>
      <c r="C30" s="240"/>
      <c r="D30" s="240"/>
      <c r="E30" s="241"/>
      <c r="F30" s="238"/>
      <c r="G30" s="44"/>
      <c r="H30" s="51" t="s">
        <v>88</v>
      </c>
      <c r="I30" s="44"/>
      <c r="J30" s="51" t="s">
        <v>89</v>
      </c>
      <c r="K30" s="44"/>
      <c r="L30" s="227" t="s">
        <v>82</v>
      </c>
      <c r="M30" s="228"/>
      <c r="N30" s="217"/>
      <c r="O30" s="218"/>
      <c r="P30" s="219"/>
      <c r="Q30" s="217"/>
      <c r="R30" s="219"/>
      <c r="S30" s="224"/>
      <c r="T30" s="225"/>
      <c r="U30" s="225"/>
      <c r="V30" s="226"/>
    </row>
    <row r="31" spans="1:28" ht="15" customHeight="1" x14ac:dyDescent="0.2">
      <c r="A31" s="212"/>
      <c r="B31" s="213"/>
      <c r="C31" s="213"/>
      <c r="D31" s="213"/>
      <c r="E31" s="214"/>
      <c r="F31" s="237"/>
      <c r="G31" s="43"/>
      <c r="H31" s="49" t="s">
        <v>88</v>
      </c>
      <c r="I31" s="43"/>
      <c r="J31" s="49" t="s">
        <v>89</v>
      </c>
      <c r="K31" s="43"/>
      <c r="L31" s="198" t="s">
        <v>81</v>
      </c>
      <c r="M31" s="199"/>
      <c r="N31" s="221"/>
      <c r="O31" s="222"/>
      <c r="P31" s="223"/>
      <c r="Q31" s="215"/>
      <c r="R31" s="216"/>
      <c r="S31" s="224" t="str">
        <f t="shared" ref="S31" si="4">IF(N31*Q31=0,"",N31*Q31)</f>
        <v/>
      </c>
      <c r="T31" s="225"/>
      <c r="U31" s="225"/>
      <c r="V31" s="226"/>
    </row>
    <row r="32" spans="1:28" ht="15" customHeight="1" x14ac:dyDescent="0.2">
      <c r="A32" s="239"/>
      <c r="B32" s="240"/>
      <c r="C32" s="240"/>
      <c r="D32" s="240"/>
      <c r="E32" s="241"/>
      <c r="F32" s="238"/>
      <c r="G32" s="44"/>
      <c r="H32" s="51" t="s">
        <v>88</v>
      </c>
      <c r="I32" s="44"/>
      <c r="J32" s="51" t="s">
        <v>89</v>
      </c>
      <c r="K32" s="44"/>
      <c r="L32" s="227" t="s">
        <v>82</v>
      </c>
      <c r="M32" s="228"/>
      <c r="N32" s="217"/>
      <c r="O32" s="218"/>
      <c r="P32" s="219"/>
      <c r="Q32" s="217"/>
      <c r="R32" s="219"/>
      <c r="S32" s="224"/>
      <c r="T32" s="225"/>
      <c r="U32" s="225"/>
      <c r="V32" s="226"/>
    </row>
    <row r="33" spans="1:22" ht="15" customHeight="1" x14ac:dyDescent="0.2">
      <c r="A33" s="212"/>
      <c r="B33" s="213"/>
      <c r="C33" s="213"/>
      <c r="D33" s="213"/>
      <c r="E33" s="214"/>
      <c r="F33" s="237"/>
      <c r="G33" s="43"/>
      <c r="H33" s="49" t="s">
        <v>88</v>
      </c>
      <c r="I33" s="43"/>
      <c r="J33" s="49" t="s">
        <v>89</v>
      </c>
      <c r="K33" s="43"/>
      <c r="L33" s="198" t="s">
        <v>81</v>
      </c>
      <c r="M33" s="199"/>
      <c r="N33" s="221"/>
      <c r="O33" s="222"/>
      <c r="P33" s="223"/>
      <c r="Q33" s="215"/>
      <c r="R33" s="216"/>
      <c r="S33" s="224" t="str">
        <f t="shared" ref="S33" si="5">IF(N33*Q33=0,"",N33*Q33)</f>
        <v/>
      </c>
      <c r="T33" s="225"/>
      <c r="U33" s="225"/>
      <c r="V33" s="226"/>
    </row>
    <row r="34" spans="1:22" ht="15" customHeight="1" x14ac:dyDescent="0.2">
      <c r="A34" s="239"/>
      <c r="B34" s="240"/>
      <c r="C34" s="240"/>
      <c r="D34" s="240"/>
      <c r="E34" s="241"/>
      <c r="F34" s="238"/>
      <c r="G34" s="44"/>
      <c r="H34" s="51" t="s">
        <v>88</v>
      </c>
      <c r="I34" s="44"/>
      <c r="J34" s="51" t="s">
        <v>89</v>
      </c>
      <c r="K34" s="44"/>
      <c r="L34" s="227" t="s">
        <v>82</v>
      </c>
      <c r="M34" s="228"/>
      <c r="N34" s="217"/>
      <c r="O34" s="218"/>
      <c r="P34" s="219"/>
      <c r="Q34" s="217"/>
      <c r="R34" s="219"/>
      <c r="S34" s="224"/>
      <c r="T34" s="225"/>
      <c r="U34" s="225"/>
      <c r="V34" s="226"/>
    </row>
    <row r="35" spans="1:22" ht="15" customHeight="1" x14ac:dyDescent="0.2">
      <c r="A35" s="212"/>
      <c r="B35" s="213"/>
      <c r="C35" s="213"/>
      <c r="D35" s="213"/>
      <c r="E35" s="214"/>
      <c r="F35" s="237"/>
      <c r="G35" s="43"/>
      <c r="H35" s="49" t="s">
        <v>88</v>
      </c>
      <c r="I35" s="43"/>
      <c r="J35" s="49" t="s">
        <v>89</v>
      </c>
      <c r="K35" s="43"/>
      <c r="L35" s="198" t="s">
        <v>81</v>
      </c>
      <c r="M35" s="199"/>
      <c r="N35" s="221"/>
      <c r="O35" s="222"/>
      <c r="P35" s="223"/>
      <c r="Q35" s="215"/>
      <c r="R35" s="216"/>
      <c r="S35" s="224" t="str">
        <f t="shared" ref="S35" si="6">IF(N35*Q35=0,"",N35*Q35)</f>
        <v/>
      </c>
      <c r="T35" s="225"/>
      <c r="U35" s="225"/>
      <c r="V35" s="226"/>
    </row>
    <row r="36" spans="1:22" ht="15" customHeight="1" x14ac:dyDescent="0.2">
      <c r="A36" s="239"/>
      <c r="B36" s="240"/>
      <c r="C36" s="240"/>
      <c r="D36" s="240"/>
      <c r="E36" s="241"/>
      <c r="F36" s="238"/>
      <c r="G36" s="44"/>
      <c r="H36" s="51" t="s">
        <v>88</v>
      </c>
      <c r="I36" s="44"/>
      <c r="J36" s="51" t="s">
        <v>89</v>
      </c>
      <c r="K36" s="44"/>
      <c r="L36" s="227" t="s">
        <v>82</v>
      </c>
      <c r="M36" s="228"/>
      <c r="N36" s="217"/>
      <c r="O36" s="218"/>
      <c r="P36" s="219"/>
      <c r="Q36" s="217"/>
      <c r="R36" s="219"/>
      <c r="S36" s="224"/>
      <c r="T36" s="225"/>
      <c r="U36" s="225"/>
      <c r="V36" s="226"/>
    </row>
    <row r="37" spans="1:22" ht="15" customHeight="1" x14ac:dyDescent="0.2">
      <c r="A37" s="212"/>
      <c r="B37" s="213"/>
      <c r="C37" s="213"/>
      <c r="D37" s="213"/>
      <c r="E37" s="214"/>
      <c r="F37" s="237"/>
      <c r="G37" s="43"/>
      <c r="H37" s="49" t="s">
        <v>88</v>
      </c>
      <c r="I37" s="43"/>
      <c r="J37" s="49" t="s">
        <v>89</v>
      </c>
      <c r="K37" s="43"/>
      <c r="L37" s="198" t="s">
        <v>81</v>
      </c>
      <c r="M37" s="199"/>
      <c r="N37" s="221"/>
      <c r="O37" s="222"/>
      <c r="P37" s="223"/>
      <c r="Q37" s="215"/>
      <c r="R37" s="216"/>
      <c r="S37" s="224" t="str">
        <f t="shared" ref="S37" si="7">IF(N37*Q37=0,"",N37*Q37)</f>
        <v/>
      </c>
      <c r="T37" s="225"/>
      <c r="U37" s="225"/>
      <c r="V37" s="226"/>
    </row>
    <row r="38" spans="1:22" ht="15" customHeight="1" x14ac:dyDescent="0.2">
      <c r="A38" s="239"/>
      <c r="B38" s="240"/>
      <c r="C38" s="240"/>
      <c r="D38" s="240"/>
      <c r="E38" s="241"/>
      <c r="F38" s="238"/>
      <c r="G38" s="44"/>
      <c r="H38" s="51" t="s">
        <v>88</v>
      </c>
      <c r="I38" s="44"/>
      <c r="J38" s="51" t="s">
        <v>89</v>
      </c>
      <c r="K38" s="44"/>
      <c r="L38" s="227" t="s">
        <v>82</v>
      </c>
      <c r="M38" s="228"/>
      <c r="N38" s="217"/>
      <c r="O38" s="218"/>
      <c r="P38" s="219"/>
      <c r="Q38" s="217"/>
      <c r="R38" s="219"/>
      <c r="S38" s="224"/>
      <c r="T38" s="225"/>
      <c r="U38" s="225"/>
      <c r="V38" s="226"/>
    </row>
    <row r="39" spans="1:22" ht="15" customHeight="1" x14ac:dyDescent="0.2">
      <c r="A39" s="212"/>
      <c r="B39" s="213"/>
      <c r="C39" s="213"/>
      <c r="D39" s="213"/>
      <c r="E39" s="214"/>
      <c r="F39" s="237"/>
      <c r="G39" s="43"/>
      <c r="H39" s="49" t="s">
        <v>88</v>
      </c>
      <c r="I39" s="43"/>
      <c r="J39" s="49" t="s">
        <v>89</v>
      </c>
      <c r="K39" s="43"/>
      <c r="L39" s="198" t="s">
        <v>81</v>
      </c>
      <c r="M39" s="199"/>
      <c r="N39" s="221"/>
      <c r="O39" s="222"/>
      <c r="P39" s="223"/>
      <c r="Q39" s="215"/>
      <c r="R39" s="216"/>
      <c r="S39" s="224" t="str">
        <f t="shared" ref="S39" si="8">IF(N39*Q39=0,"",N39*Q39)</f>
        <v/>
      </c>
      <c r="T39" s="225"/>
      <c r="U39" s="225"/>
      <c r="V39" s="226"/>
    </row>
    <row r="40" spans="1:22" ht="15" customHeight="1" x14ac:dyDescent="0.2">
      <c r="A40" s="239"/>
      <c r="B40" s="240"/>
      <c r="C40" s="240"/>
      <c r="D40" s="240"/>
      <c r="E40" s="241"/>
      <c r="F40" s="238"/>
      <c r="G40" s="44"/>
      <c r="H40" s="51" t="s">
        <v>88</v>
      </c>
      <c r="I40" s="44"/>
      <c r="J40" s="51" t="s">
        <v>89</v>
      </c>
      <c r="K40" s="44"/>
      <c r="L40" s="227" t="s">
        <v>82</v>
      </c>
      <c r="M40" s="228"/>
      <c r="N40" s="217"/>
      <c r="O40" s="218"/>
      <c r="P40" s="219"/>
      <c r="Q40" s="217"/>
      <c r="R40" s="219"/>
      <c r="S40" s="224"/>
      <c r="T40" s="225"/>
      <c r="U40" s="225"/>
      <c r="V40" s="226"/>
    </row>
    <row r="41" spans="1:22" ht="15" customHeight="1" x14ac:dyDescent="0.2">
      <c r="A41" s="212"/>
      <c r="B41" s="213"/>
      <c r="C41" s="213"/>
      <c r="D41" s="213"/>
      <c r="E41" s="214"/>
      <c r="F41" s="237"/>
      <c r="G41" s="43"/>
      <c r="H41" s="49" t="s">
        <v>88</v>
      </c>
      <c r="I41" s="43"/>
      <c r="J41" s="49" t="s">
        <v>89</v>
      </c>
      <c r="K41" s="43"/>
      <c r="L41" s="198" t="s">
        <v>81</v>
      </c>
      <c r="M41" s="199"/>
      <c r="N41" s="221"/>
      <c r="O41" s="222"/>
      <c r="P41" s="223"/>
      <c r="Q41" s="215"/>
      <c r="R41" s="216"/>
      <c r="S41" s="224" t="str">
        <f t="shared" ref="S41" si="9">IF(N41*Q41=0,"",N41*Q41)</f>
        <v/>
      </c>
      <c r="T41" s="225"/>
      <c r="U41" s="225"/>
      <c r="V41" s="226"/>
    </row>
    <row r="42" spans="1:22" ht="15" customHeight="1" x14ac:dyDescent="0.2">
      <c r="A42" s="239"/>
      <c r="B42" s="240"/>
      <c r="C42" s="240"/>
      <c r="D42" s="240"/>
      <c r="E42" s="241"/>
      <c r="F42" s="238"/>
      <c r="G42" s="44"/>
      <c r="H42" s="51" t="s">
        <v>88</v>
      </c>
      <c r="I42" s="44"/>
      <c r="J42" s="51" t="s">
        <v>89</v>
      </c>
      <c r="K42" s="44"/>
      <c r="L42" s="227" t="s">
        <v>82</v>
      </c>
      <c r="M42" s="228"/>
      <c r="N42" s="217"/>
      <c r="O42" s="218"/>
      <c r="P42" s="219"/>
      <c r="Q42" s="217"/>
      <c r="R42" s="219"/>
      <c r="S42" s="224"/>
      <c r="T42" s="225"/>
      <c r="U42" s="225"/>
      <c r="V42" s="226"/>
    </row>
    <row r="43" spans="1:22" ht="15" customHeight="1" x14ac:dyDescent="0.2">
      <c r="A43" s="234" t="s">
        <v>91</v>
      </c>
      <c r="B43" s="235"/>
      <c r="C43" s="235"/>
      <c r="D43" s="235"/>
      <c r="E43" s="236"/>
      <c r="F43" s="52"/>
      <c r="G43" s="220" t="str">
        <f>IF(入力フォーム!L9="上屋",入力フォーム!C9,"")</f>
        <v/>
      </c>
      <c r="H43" s="220"/>
      <c r="I43" s="220"/>
      <c r="J43" s="220"/>
      <c r="K43" s="220"/>
      <c r="L43" s="220"/>
      <c r="M43" s="220"/>
      <c r="N43" s="220"/>
      <c r="O43" s="220"/>
      <c r="P43" s="220"/>
      <c r="Q43" s="220"/>
      <c r="R43" s="220"/>
      <c r="S43" s="220"/>
      <c r="T43" s="220"/>
      <c r="U43" s="220"/>
      <c r="V43" s="53"/>
    </row>
    <row r="44" spans="1:22" ht="15" customHeight="1" x14ac:dyDescent="0.2">
      <c r="A44" s="244" t="s">
        <v>92</v>
      </c>
      <c r="B44" s="245"/>
      <c r="C44" s="245"/>
      <c r="D44" s="245"/>
      <c r="E44" s="246"/>
      <c r="F44" s="54"/>
      <c r="G44" s="256">
        <f>入力フォーム!C16</f>
        <v>0</v>
      </c>
      <c r="H44" s="257"/>
      <c r="I44" s="257"/>
      <c r="J44" s="66" t="s">
        <v>94</v>
      </c>
      <c r="K44" s="256">
        <f>入力フォーム!C17</f>
        <v>0</v>
      </c>
      <c r="L44" s="258"/>
      <c r="M44" s="258"/>
      <c r="N44" s="66" t="s">
        <v>95</v>
      </c>
      <c r="O44" s="65"/>
      <c r="P44" s="65"/>
      <c r="Q44" s="64"/>
      <c r="R44" s="50"/>
      <c r="S44" s="50"/>
      <c r="T44" s="50"/>
      <c r="U44" s="50"/>
      <c r="V44" s="55"/>
    </row>
    <row r="45" spans="1:22" ht="5.0999999999999996" customHeight="1" x14ac:dyDescent="0.2">
      <c r="A45" s="56"/>
      <c r="B45" s="57"/>
      <c r="C45" s="57"/>
      <c r="D45" s="57"/>
      <c r="E45" s="58"/>
      <c r="F45" s="59"/>
      <c r="G45" s="60"/>
      <c r="H45" s="60"/>
      <c r="I45" s="60"/>
      <c r="J45" s="60"/>
      <c r="K45" s="60"/>
      <c r="L45" s="60"/>
      <c r="M45" s="60"/>
      <c r="N45" s="60"/>
      <c r="O45" s="60"/>
      <c r="P45" s="60"/>
      <c r="Q45" s="60"/>
      <c r="R45" s="60"/>
      <c r="S45" s="60"/>
      <c r="T45" s="60"/>
      <c r="U45" s="60"/>
      <c r="V45" s="61"/>
    </row>
    <row r="46" spans="1:22" ht="20.100000000000001" customHeight="1" x14ac:dyDescent="0.2">
      <c r="A46" s="229" t="s">
        <v>37</v>
      </c>
      <c r="B46" s="230"/>
      <c r="C46" s="230"/>
      <c r="D46" s="230"/>
      <c r="E46" s="231"/>
      <c r="F46" s="62"/>
      <c r="G46" s="200" t="s">
        <v>93</v>
      </c>
      <c r="H46" s="200"/>
      <c r="I46" s="200"/>
      <c r="J46" s="232" t="str">
        <f>IFERROR(ROUNDUP(IF(SUM(S23:V42)=0,"",SUM(S23:V42)),0),"")</f>
        <v/>
      </c>
      <c r="K46" s="232"/>
      <c r="L46" s="232"/>
      <c r="M46" s="233" t="s">
        <v>90</v>
      </c>
      <c r="N46" s="233"/>
      <c r="O46" s="27"/>
      <c r="P46" s="27"/>
      <c r="Q46" s="27"/>
      <c r="R46" s="27"/>
      <c r="S46" s="27"/>
      <c r="T46" s="27"/>
      <c r="U46" s="27"/>
      <c r="V46" s="63"/>
    </row>
    <row r="47" spans="1:22" ht="20.100000000000001" customHeight="1" x14ac:dyDescent="0.2">
      <c r="A47" s="179"/>
      <c r="B47" s="180"/>
      <c r="C47" s="180"/>
      <c r="D47" s="180"/>
      <c r="E47" s="181"/>
      <c r="F47" s="253"/>
      <c r="G47" s="254"/>
      <c r="H47" s="254"/>
      <c r="I47" s="254"/>
      <c r="J47" s="254"/>
      <c r="K47" s="254"/>
      <c r="L47" s="254"/>
      <c r="M47" s="254"/>
      <c r="N47" s="254"/>
      <c r="O47" s="254"/>
      <c r="P47" s="254"/>
      <c r="Q47" s="254"/>
      <c r="R47" s="254"/>
      <c r="S47" s="254"/>
      <c r="T47" s="254"/>
      <c r="U47" s="254"/>
      <c r="V47" s="255"/>
    </row>
    <row r="48" spans="1:22" ht="15" customHeight="1" x14ac:dyDescent="0.2">
      <c r="A48" s="157" t="s">
        <v>4</v>
      </c>
      <c r="B48" s="158"/>
      <c r="C48" s="159" t="s">
        <v>116</v>
      </c>
      <c r="D48" s="159"/>
      <c r="E48" s="159"/>
      <c r="F48" s="159"/>
      <c r="G48" s="159"/>
      <c r="H48" s="159"/>
      <c r="I48" s="159"/>
      <c r="J48" s="159"/>
      <c r="K48" s="159"/>
      <c r="L48" s="159"/>
      <c r="M48" s="159"/>
      <c r="N48" s="159"/>
      <c r="O48" s="159"/>
      <c r="P48" s="159"/>
      <c r="Q48" s="159"/>
      <c r="R48" s="159"/>
      <c r="S48" s="159"/>
      <c r="T48" s="159"/>
      <c r="U48" s="159"/>
      <c r="V48" s="159"/>
    </row>
    <row r="49" spans="1:22" ht="15" customHeight="1" x14ac:dyDescent="0.2">
      <c r="A49" s="1"/>
      <c r="B49" s="3"/>
      <c r="C49" s="147" t="s">
        <v>83</v>
      </c>
      <c r="D49" s="147"/>
      <c r="E49" s="147"/>
      <c r="F49" s="147"/>
      <c r="G49" s="147"/>
      <c r="H49" s="147"/>
      <c r="I49" s="147"/>
      <c r="J49" s="147"/>
      <c r="K49" s="147"/>
      <c r="L49" s="147"/>
      <c r="M49" s="147"/>
      <c r="N49" s="147"/>
      <c r="O49" s="147"/>
      <c r="P49" s="147"/>
      <c r="Q49" s="147"/>
      <c r="R49" s="147"/>
      <c r="S49" s="147"/>
      <c r="T49" s="147"/>
      <c r="U49" s="147"/>
      <c r="V49" s="147"/>
    </row>
    <row r="50" spans="1:22" ht="20.100000000000001" customHeight="1" x14ac:dyDescent="0.2"/>
    <row r="51" spans="1:22" ht="20.100000000000001" customHeight="1" x14ac:dyDescent="0.2"/>
    <row r="52" spans="1:22" ht="20.100000000000001" customHeight="1" x14ac:dyDescent="0.2"/>
    <row r="53" spans="1:22" ht="20.100000000000001" customHeight="1" x14ac:dyDescent="0.2"/>
    <row r="54" spans="1:22" ht="20.100000000000001" customHeight="1" x14ac:dyDescent="0.2"/>
    <row r="55" spans="1:22" ht="20.100000000000001" customHeight="1" x14ac:dyDescent="0.2"/>
    <row r="56" spans="1:22" ht="20.100000000000001" customHeight="1" x14ac:dyDescent="0.2"/>
    <row r="57" spans="1:22" ht="20.100000000000001" customHeight="1" x14ac:dyDescent="0.2"/>
    <row r="58" spans="1:22" ht="20.100000000000001" customHeight="1" x14ac:dyDescent="0.2"/>
    <row r="59" spans="1:22" ht="20.100000000000001" customHeight="1" x14ac:dyDescent="0.2"/>
    <row r="60" spans="1:22" ht="20.100000000000001" customHeight="1" x14ac:dyDescent="0.2"/>
    <row r="61" spans="1:22" ht="20.100000000000001" customHeight="1" x14ac:dyDescent="0.2"/>
    <row r="62" spans="1:22" ht="20.100000000000001" customHeight="1" x14ac:dyDescent="0.2"/>
    <row r="63" spans="1:22" ht="20.100000000000001" customHeight="1" x14ac:dyDescent="0.2"/>
    <row r="64" spans="1:22"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sheetData>
  <sheetProtection sheet="1" objects="1" scenarios="1"/>
  <mergeCells count="143">
    <mergeCell ref="AB23:AB24"/>
    <mergeCell ref="X21:AB21"/>
    <mergeCell ref="X3:X5"/>
    <mergeCell ref="X22:Y22"/>
    <mergeCell ref="X24:Y24"/>
    <mergeCell ref="X23:Y23"/>
    <mergeCell ref="L11:M11"/>
    <mergeCell ref="N11:U11"/>
    <mergeCell ref="N12:U12"/>
    <mergeCell ref="M14:T14"/>
    <mergeCell ref="M15:T15"/>
    <mergeCell ref="B17:T18"/>
    <mergeCell ref="D3:S4"/>
    <mergeCell ref="Q6:U6"/>
    <mergeCell ref="B8:I8"/>
    <mergeCell ref="N9:P9"/>
    <mergeCell ref="I10:K10"/>
    <mergeCell ref="L10:M10"/>
    <mergeCell ref="N10:U10"/>
    <mergeCell ref="A24:E24"/>
    <mergeCell ref="Z2:Z4"/>
    <mergeCell ref="G20:V20"/>
    <mergeCell ref="A20:E20"/>
    <mergeCell ref="A21:E21"/>
    <mergeCell ref="F21:H21"/>
    <mergeCell ref="I21:L21"/>
    <mergeCell ref="S22:V22"/>
    <mergeCell ref="Q22:R22"/>
    <mergeCell ref="N22:P22"/>
    <mergeCell ref="F47:V47"/>
    <mergeCell ref="A48:B48"/>
    <mergeCell ref="C48:V48"/>
    <mergeCell ref="L25:M25"/>
    <mergeCell ref="S25:V26"/>
    <mergeCell ref="L26:M26"/>
    <mergeCell ref="G44:I44"/>
    <mergeCell ref="K44:M44"/>
    <mergeCell ref="F23:F24"/>
    <mergeCell ref="F25:F26"/>
    <mergeCell ref="L23:M23"/>
    <mergeCell ref="L24:M24"/>
    <mergeCell ref="A23:E23"/>
    <mergeCell ref="S29:V30"/>
    <mergeCell ref="L30:M30"/>
    <mergeCell ref="L27:M27"/>
    <mergeCell ref="S27:V28"/>
    <mergeCell ref="L28:M28"/>
    <mergeCell ref="F29:F30"/>
    <mergeCell ref="C49:V49"/>
    <mergeCell ref="A22:E22"/>
    <mergeCell ref="F22:M22"/>
    <mergeCell ref="S23:V24"/>
    <mergeCell ref="A44:E44"/>
    <mergeCell ref="F41:F42"/>
    <mergeCell ref="L33:M33"/>
    <mergeCell ref="S33:V34"/>
    <mergeCell ref="L34:M34"/>
    <mergeCell ref="L31:M31"/>
    <mergeCell ref="S31:V32"/>
    <mergeCell ref="L32:M32"/>
    <mergeCell ref="F33:F34"/>
    <mergeCell ref="F31:F32"/>
    <mergeCell ref="N32:P32"/>
    <mergeCell ref="Q32:R32"/>
    <mergeCell ref="N33:P33"/>
    <mergeCell ref="Q33:R33"/>
    <mergeCell ref="N34:P34"/>
    <mergeCell ref="F37:F38"/>
    <mergeCell ref="L37:M37"/>
    <mergeCell ref="S37:V38"/>
    <mergeCell ref="L38:M38"/>
    <mergeCell ref="L39:M39"/>
    <mergeCell ref="Q34:R34"/>
    <mergeCell ref="A42:E42"/>
    <mergeCell ref="L40:M40"/>
    <mergeCell ref="A25:E25"/>
    <mergeCell ref="A26:E26"/>
    <mergeCell ref="A27:E27"/>
    <mergeCell ref="A28:E28"/>
    <mergeCell ref="A29:E29"/>
    <mergeCell ref="A30:E30"/>
    <mergeCell ref="A31:E31"/>
    <mergeCell ref="A32:E32"/>
    <mergeCell ref="A33:E33"/>
    <mergeCell ref="A34:E34"/>
    <mergeCell ref="A35:E35"/>
    <mergeCell ref="A36:E36"/>
    <mergeCell ref="A37:E37"/>
    <mergeCell ref="A38:E38"/>
    <mergeCell ref="A39:E39"/>
    <mergeCell ref="A40:E40"/>
    <mergeCell ref="F35:F36"/>
    <mergeCell ref="L35:M35"/>
    <mergeCell ref="L41:M41"/>
    <mergeCell ref="F27:F28"/>
    <mergeCell ref="L29:M29"/>
    <mergeCell ref="A46:E47"/>
    <mergeCell ref="G46:I46"/>
    <mergeCell ref="J46:L46"/>
    <mergeCell ref="M46:N46"/>
    <mergeCell ref="A43:E43"/>
    <mergeCell ref="N23:P23"/>
    <mergeCell ref="Q23:R23"/>
    <mergeCell ref="N24:P24"/>
    <mergeCell ref="Q24:R24"/>
    <mergeCell ref="N25:P25"/>
    <mergeCell ref="Q25:R25"/>
    <mergeCell ref="N26:P26"/>
    <mergeCell ref="Q26:R26"/>
    <mergeCell ref="N27:P27"/>
    <mergeCell ref="Q27:R27"/>
    <mergeCell ref="N28:P28"/>
    <mergeCell ref="Q28:R28"/>
    <mergeCell ref="N29:P29"/>
    <mergeCell ref="Q29:R29"/>
    <mergeCell ref="N30:P30"/>
    <mergeCell ref="Q30:R30"/>
    <mergeCell ref="N31:P31"/>
    <mergeCell ref="F39:F40"/>
    <mergeCell ref="Q31:R31"/>
    <mergeCell ref="A41:E41"/>
    <mergeCell ref="Q41:R41"/>
    <mergeCell ref="N42:P42"/>
    <mergeCell ref="Q42:R42"/>
    <mergeCell ref="G43:U43"/>
    <mergeCell ref="N35:P35"/>
    <mergeCell ref="Q35:R35"/>
    <mergeCell ref="N36:P36"/>
    <mergeCell ref="Q36:R36"/>
    <mergeCell ref="N37:P37"/>
    <mergeCell ref="Q37:R37"/>
    <mergeCell ref="N38:P38"/>
    <mergeCell ref="Q38:R38"/>
    <mergeCell ref="N39:P39"/>
    <mergeCell ref="Q39:R39"/>
    <mergeCell ref="S35:V36"/>
    <mergeCell ref="L36:M36"/>
    <mergeCell ref="S39:V40"/>
    <mergeCell ref="N40:P40"/>
    <mergeCell ref="Q40:R40"/>
    <mergeCell ref="N41:P41"/>
    <mergeCell ref="S41:V42"/>
    <mergeCell ref="L42:M42"/>
  </mergeCells>
  <phoneticPr fontId="2"/>
  <dataValidations count="1">
    <dataValidation type="list" allowBlank="1" showInputMessage="1" showErrorMessage="1" sqref="G20:V20" xr:uid="{5A685A68-E490-4F5C-A5C6-EA7E6D5965FD}">
      <formula1>"100V用,200V用"</formula1>
    </dataValidation>
  </dataValidations>
  <hyperlinks>
    <hyperlink ref="X3:X5" location="申請書!A1" display="戻　る" xr:uid="{6284569A-40F9-4D0D-B990-0340F73833C9}"/>
  </hyperlinks>
  <pageMargins left="0.78740157480314965" right="0.39370078740157483" top="0.78740157480314965" bottom="0.39370078740157483"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確認事項</vt:lpstr>
      <vt:lpstr>入力フォーム</vt:lpstr>
      <vt:lpstr>申請書</vt:lpstr>
      <vt:lpstr>別紙１コンセント</vt:lpstr>
      <vt:lpstr>申請書!Print_Area</vt:lpstr>
      <vt:lpstr>別紙１コンセント!Print_Area</vt:lpstr>
      <vt:lpstr>衣浦</vt:lpstr>
      <vt:lpstr>蒲郡</vt:lpstr>
      <vt:lpstr>神野</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2025-11-17T07:31:16Z</cp:lastPrinted>
  <dcterms:created xsi:type="dcterms:W3CDTF">2015-06-05T18:17:20Z</dcterms:created>
  <dcterms:modified xsi:type="dcterms:W3CDTF">2025-11-17T07:44:30Z</dcterms:modified>
</cp:coreProperties>
</file>